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80" windowWidth="15195" windowHeight="11700" activeTab="1"/>
  </bookViews>
  <sheets>
    <sheet name="Introduction" sheetId="18" r:id="rId1"/>
    <sheet name="Eco-indicator form" sheetId="1" r:id="rId2"/>
    <sheet name="Ferro metals" sheetId="3" r:id="rId3"/>
    <sheet name="Non ferro metals" sheetId="4" r:id="rId4"/>
    <sheet name="Metals processing" sheetId="5" r:id="rId5"/>
    <sheet name="Plastic" sheetId="6" r:id="rId6"/>
    <sheet name="Plastic processing" sheetId="7" r:id="rId7"/>
    <sheet name="Rubbers" sheetId="8" r:id="rId8"/>
    <sheet name="Packaging" sheetId="9" r:id="rId9"/>
    <sheet name="Chemicals" sheetId="10" r:id="rId10"/>
    <sheet name="Building mtls." sheetId="11" r:id="rId11"/>
    <sheet name="Heat" sheetId="12" r:id="rId12"/>
    <sheet name="Solar" sheetId="13" r:id="rId13"/>
    <sheet name="Electricity" sheetId="14" r:id="rId14"/>
    <sheet name="Transport" sheetId="15" r:id="rId15"/>
    <sheet name="Waste recycling" sheetId="16" r:id="rId16"/>
    <sheet name="Waste treatment" sheetId="17" r:id="rId17"/>
  </sheets>
  <definedNames>
    <definedName name="_xlnm.Print_Area" localSheetId="0">Introduction!$A$1:$L$22</definedName>
  </definedNames>
  <calcPr calcId="145621"/>
</workbook>
</file>

<file path=xl/calcChain.xml><?xml version="1.0" encoding="utf-8"?>
<calcChain xmlns="http://schemas.openxmlformats.org/spreadsheetml/2006/main">
  <c r="E37" i="1" l="1"/>
  <c r="E38" i="1"/>
  <c r="E39" i="1"/>
  <c r="E40" i="1"/>
  <c r="E41" i="1"/>
  <c r="E42" i="1"/>
  <c r="E43" i="1"/>
  <c r="E44" i="1"/>
  <c r="E36" i="1"/>
  <c r="E45" i="1" s="1"/>
  <c r="E24" i="1"/>
  <c r="E25" i="1"/>
  <c r="E26" i="1"/>
  <c r="E27" i="1"/>
  <c r="E28" i="1"/>
  <c r="E29" i="1"/>
  <c r="E30" i="1"/>
  <c r="E31" i="1"/>
  <c r="E23" i="1"/>
  <c r="E11" i="1"/>
  <c r="E12" i="1"/>
  <c r="E13" i="1"/>
  <c r="E14" i="1"/>
  <c r="E15" i="1"/>
  <c r="E16" i="1"/>
  <c r="E17" i="1"/>
  <c r="E18" i="1"/>
  <c r="E10" i="1"/>
  <c r="E32" i="1" l="1"/>
  <c r="E19" i="1"/>
  <c r="E46" i="1" l="1"/>
</calcChain>
</file>

<file path=xl/sharedStrings.xml><?xml version="1.0" encoding="utf-8"?>
<sst xmlns="http://schemas.openxmlformats.org/spreadsheetml/2006/main" count="489" uniqueCount="414">
  <si>
    <t>Product or component</t>
  </si>
  <si>
    <t>Project</t>
  </si>
  <si>
    <t>Date</t>
  </si>
  <si>
    <t>Author</t>
  </si>
  <si>
    <t>Notes and conclusions</t>
  </si>
  <si>
    <t xml:space="preserve">Production </t>
  </si>
  <si>
    <t>Materials, treatments, transport and extra energy</t>
  </si>
  <si>
    <t>Transport, energy and possible auxiliary materials</t>
  </si>
  <si>
    <t>Disposal</t>
  </si>
  <si>
    <t>Disposal processes for each material type</t>
  </si>
  <si>
    <t>Material or process</t>
  </si>
  <si>
    <t>Amount</t>
  </si>
  <si>
    <t>Indicator</t>
  </si>
  <si>
    <t>Result</t>
  </si>
  <si>
    <t>Measure unit</t>
  </si>
  <si>
    <t>Process</t>
  </si>
  <si>
    <t>Material and type of processing</t>
  </si>
  <si>
    <t>Total [mPt]</t>
  </si>
  <si>
    <t>Total [mPt] (all phases)</t>
  </si>
  <si>
    <t xml:space="preserve">Use </t>
  </si>
  <si>
    <t>Production of ferro metals (in millipoints per kg)</t>
  </si>
  <si>
    <t>Cast iron</t>
  </si>
  <si>
    <t>Converter steel</t>
  </si>
  <si>
    <t>Electro steel</t>
  </si>
  <si>
    <t>Steel</t>
  </si>
  <si>
    <t>Steel high alloy</t>
  </si>
  <si>
    <t>Steel low alloy</t>
  </si>
  <si>
    <t>Description</t>
  </si>
  <si>
    <t>Casting iron with &gt; 2% carbon compound</t>
  </si>
  <si>
    <t>Block material containing only primary steel</t>
  </si>
  <si>
    <t>Block material containing only secondary scrap</t>
  </si>
  <si>
    <t>Block material containing 80% primary iron, 20% scrap</t>
  </si>
  <si>
    <t>Block material containing 71% primary iron, 16% Cr, 13% Ni</t>
  </si>
  <si>
    <t>Block material containing 93% primary iron, 5% scrap, 1% alloy metals</t>
  </si>
  <si>
    <t>Production of non ferro metals (in millipoints per kg)</t>
  </si>
  <si>
    <t>Aluminium 100% Rec.</t>
  </si>
  <si>
    <t>Aluminium 0% Rec.</t>
  </si>
  <si>
    <t>Chromium</t>
  </si>
  <si>
    <t>Copper</t>
  </si>
  <si>
    <t>Lead</t>
  </si>
  <si>
    <t>Nickel enriched</t>
  </si>
  <si>
    <t>Palladium enriched</t>
  </si>
  <si>
    <t>Platinum</t>
  </si>
  <si>
    <t>Rhodium enriched</t>
  </si>
  <si>
    <t>Zinc</t>
  </si>
  <si>
    <t>Block containing only secondary material</t>
  </si>
  <si>
    <t>Block containing only primary material</t>
  </si>
  <si>
    <t>Block, containing only primary material</t>
  </si>
  <si>
    <t>Block, containing 50% secondary lead</t>
  </si>
  <si>
    <t>Block, containing only primary material (plating quality)</t>
  </si>
  <si>
    <t>Processing of metals (in millipoints)</t>
  </si>
  <si>
    <t>Bending–aluminium</t>
  </si>
  <si>
    <t>Bending–steel</t>
  </si>
  <si>
    <t>Bending–RVS</t>
  </si>
  <si>
    <t>Brazing</t>
  </si>
  <si>
    <t>Cold roll into sheet</t>
  </si>
  <si>
    <t>Electrolytic Chromium plating</t>
  </si>
  <si>
    <t>Electrolytic galvanising</t>
  </si>
  <si>
    <t>Extrusion – aluminium</t>
  </si>
  <si>
    <t>Milling, turning, drilling</t>
  </si>
  <si>
    <t>Pressing</t>
  </si>
  <si>
    <t>Spot welding–aluminium</t>
  </si>
  <si>
    <t>Shearing/stamping–aluminium</t>
  </si>
  <si>
    <t>Shearing/stampin–steel</t>
  </si>
  <si>
    <t>Shearing/stamping–RVS</t>
  </si>
  <si>
    <t>Sheet production</t>
  </si>
  <si>
    <t>Band zinc coating</t>
  </si>
  <si>
    <t>Hot galvanising</t>
  </si>
  <si>
    <t>Zinc coating (conversion um)</t>
  </si>
  <si>
    <t>one sheet of 1mm over width of 1 metre; bending 90o</t>
  </si>
  <si>
    <t>per kg brazing, including brazing material (45% silver, 27% copper, 25% tin)</t>
  </si>
  <si>
    <t>per thickness reduction of 1 mm of 1 m2 plate</t>
  </si>
  <si>
    <t>per m2, 1 _m thick, double sided; data fairly unreliable</t>
  </si>
  <si>
    <t>per m2, 2.5 _m thick, double sided; data fairly unreliable</t>
  </si>
  <si>
    <t>per kg</t>
  </si>
  <si>
    <t>per dm3 removed material, without production of lost material</t>
  </si>
  <si>
    <t>per kg deformed metal. Do not include non-deformed parts!</t>
  </si>
  <si>
    <t>per weld of 7 mm diameter, sheet thickness 2 mm</t>
  </si>
  <si>
    <t>per mm2 cutting surface</t>
  </si>
  <si>
    <t>per kg production of sheet out of block material</t>
  </si>
  <si>
    <t>(Sendzimir zink coating) per m2, 20-45 _m thick, including zinc</t>
  </si>
  <si>
    <t>per m2, 100 _m thick, including zinc</t>
  </si>
  <si>
    <t>per m2, 1 extra _m thickness, including zinc</t>
  </si>
  <si>
    <t>Production of plastic granulate (in millipoints per kg)</t>
  </si>
  <si>
    <t>ABS</t>
  </si>
  <si>
    <t>HDPE</t>
  </si>
  <si>
    <t>LDPE</t>
  </si>
  <si>
    <t>PA 6.6</t>
  </si>
  <si>
    <t>PC</t>
  </si>
  <si>
    <t>PET</t>
  </si>
  <si>
    <t>PET bottle grade</t>
  </si>
  <si>
    <t>PP</t>
  </si>
  <si>
    <t>PS (GPPS)</t>
  </si>
  <si>
    <t>PS (HIPS)</t>
  </si>
  <si>
    <t>PS (EPS)</t>
  </si>
  <si>
    <t>PUR energy absorbing</t>
  </si>
  <si>
    <t>PUR flexible block foam</t>
  </si>
  <si>
    <t>PUR hardfoam</t>
  </si>
  <si>
    <t>PUR semi rigid foam</t>
  </si>
  <si>
    <t>PVC high impact</t>
  </si>
  <si>
    <t>PVC (rigid)</t>
  </si>
  <si>
    <t>PVC (flexible)</t>
  </si>
  <si>
    <t>PVDC</t>
  </si>
  <si>
    <t>used for bottles</t>
  </si>
  <si>
    <t>general purposes</t>
  </si>
  <si>
    <t>high impact</t>
  </si>
  <si>
    <t>expandable</t>
  </si>
  <si>
    <t>for furniture, bedding, clothing</t>
  </si>
  <si>
    <t>used in white goods, insulation, construction material</t>
  </si>
  <si>
    <t>Without metal stabilizer (Pb or Ba) and without plasticizer (see under Chemicals)</t>
  </si>
  <si>
    <t>rigid PVC with 10% plasticizers (crude estimate)</t>
  </si>
  <si>
    <t>Flexible PVC with 50% plasticizers (crude estimate)</t>
  </si>
  <si>
    <t>for thin coatings</t>
  </si>
  <si>
    <t>Processing of plastics (in millipoints)</t>
  </si>
  <si>
    <t>Blow foil extrusion PE</t>
  </si>
  <si>
    <t>Calandering PVC foil</t>
  </si>
  <si>
    <t>Injection moulding – 1</t>
  </si>
  <si>
    <t>Injection moulding – 2</t>
  </si>
  <si>
    <t>Milling,turning,drilling</t>
  </si>
  <si>
    <t>Pressure forming</t>
  </si>
  <si>
    <t>React.Inj.Moulding-PUR</t>
  </si>
  <si>
    <t>Ultrasonic welding</t>
  </si>
  <si>
    <t>Vacuum-forming</t>
  </si>
  <si>
    <t>per kg PE granulate, but without production of PE. Foil to be used for bags</t>
  </si>
  <si>
    <t>per kg PVC granulate, but without production of PVC</t>
  </si>
  <si>
    <t>per kg PE, PP, PS, ABS, without production of material</t>
  </si>
  <si>
    <t>per kg PVC, PC, without production of material</t>
  </si>
  <si>
    <t>per dm3 machined material, without production of lost material</t>
  </si>
  <si>
    <t>per kg, without production of PUR and possible other components</t>
  </si>
  <si>
    <t>per m welded length</t>
  </si>
  <si>
    <t>per kg material, but without production of material</t>
  </si>
  <si>
    <t>Production of rubbers (in millipoints per kg)</t>
  </si>
  <si>
    <t>EPDM rubber</t>
  </si>
  <si>
    <t>Vulcanised with 44% carbon, including moulding</t>
  </si>
  <si>
    <t>Production of packaging materials (in millipoints per kg)</t>
  </si>
  <si>
    <t>Packaging carton</t>
  </si>
  <si>
    <t>Paper</t>
  </si>
  <si>
    <t>Glass (brown)</t>
  </si>
  <si>
    <t>Glass (green)</t>
  </si>
  <si>
    <t>Glass (white)</t>
  </si>
  <si>
    <t>CO2 absorption in growth stage disregarded</t>
  </si>
  <si>
    <t>Containing 65% waste paper, CO2 absorption in growth stage disregarded</t>
  </si>
  <si>
    <t>Packaging glass containing 61% recycled glass</t>
  </si>
  <si>
    <t>Packaging glass containing 99% recycled glass</t>
  </si>
  <si>
    <t>Packaging glass containing 55% recycled glass</t>
  </si>
  <si>
    <t>Production of chemicals and others (in millipoints per kg)</t>
  </si>
  <si>
    <t>Ammonia</t>
  </si>
  <si>
    <t>Argon</t>
  </si>
  <si>
    <t>Bentonite</t>
  </si>
  <si>
    <t>Carbon black</t>
  </si>
  <si>
    <t>Chemicals inorganic</t>
  </si>
  <si>
    <t>Chemicals organic</t>
  </si>
  <si>
    <t>Chlorine</t>
  </si>
  <si>
    <t>Dimethyl p-phthalate</t>
  </si>
  <si>
    <t>Ethylene oxide/glycol</t>
  </si>
  <si>
    <t>Fuel oil</t>
  </si>
  <si>
    <t>Fuel petrol unleaded</t>
  </si>
  <si>
    <t>Fuel diesel</t>
  </si>
  <si>
    <t>H2</t>
  </si>
  <si>
    <t>H2SO4</t>
  </si>
  <si>
    <t>HCl</t>
  </si>
  <si>
    <t>HF</t>
  </si>
  <si>
    <t>N2</t>
  </si>
  <si>
    <t>NaCl</t>
  </si>
  <si>
    <t>NaOH</t>
  </si>
  <si>
    <t>Nitric acid</t>
  </si>
  <si>
    <t>O2</t>
  </si>
  <si>
    <t>Phosphoric acid</t>
  </si>
  <si>
    <t>Propylene glycol</t>
  </si>
  <si>
    <t>R134a (coolant)</t>
  </si>
  <si>
    <t>R22 (coolant)</t>
  </si>
  <si>
    <t>Silicate (waterglass)</t>
  </si>
  <si>
    <t>Soda</t>
  </si>
  <si>
    <t>Ureum</t>
  </si>
  <si>
    <t>Water decarbonized</t>
  </si>
  <si>
    <t>Water demineralized</t>
  </si>
  <si>
    <t>Zeolite</t>
  </si>
  <si>
    <t>NH3</t>
  </si>
  <si>
    <t>Inert gas, used in light bulbs, welding of reactive metals like aluminium</t>
  </si>
  <si>
    <t>Used in cat litter, porcelain etc.</t>
  </si>
  <si>
    <t>Used for colouring and as filler</t>
  </si>
  <si>
    <t>Average value for production of inorganic chemicals</t>
  </si>
  <si>
    <t>Average value for production of organic chemicals</t>
  </si>
  <si>
    <t>Cl2. Produced with diaphragm production process (modern technology)</t>
  </si>
  <si>
    <t>Used as plasticizer for softening PVC</t>
  </si>
  <si>
    <t>Used as industrial solvent and cleaning agent</t>
  </si>
  <si>
    <t>Production of fuel only. Combustion excluded!</t>
  </si>
  <si>
    <t>Hydrogen gas. Used for reduction processes</t>
  </si>
  <si>
    <t>Sulphuric acid. Used for cleaning and staining</t>
  </si>
  <si>
    <t>Hydrochloric acid, used for processing of metals and cleaning</t>
  </si>
  <si>
    <t>Fluoric acid</t>
  </si>
  <si>
    <t>Nitrogen gas. Used as an inert atmosphere</t>
  </si>
  <si>
    <t>Sodium chloride</t>
  </si>
  <si>
    <t>Caustic soda</t>
  </si>
  <si>
    <t>HNO3. Used for staining metals</t>
  </si>
  <si>
    <t>Oxygen gas.</t>
  </si>
  <si>
    <t>H3PO4. Used in preparation of fertiliser</t>
  </si>
  <si>
    <t>Used as an anti-freeze, and as solvent</t>
  </si>
  <si>
    <t>Production of R134a only! Emission of 1 kg R134a to air gives 7300 mPt</t>
  </si>
  <si>
    <t>Production of R22 only! Emission of 1 kg R22 to air gives 8400 mPt</t>
  </si>
  <si>
    <t>Used in the manufacture of silica gel, detergent manufacture and metal cleaning</t>
  </si>
  <si>
    <t>Na2CO3. Used in detergents</t>
  </si>
  <si>
    <t>Used in fertilisers</t>
  </si>
  <si>
    <t>Processing only; effects on groundwater table (if any) disregarded</t>
  </si>
  <si>
    <t>Used for absorption processes and in detergents</t>
  </si>
  <si>
    <t>Production of building material (in millipoints per kg)</t>
  </si>
  <si>
    <t>Alkyd varnish</t>
  </si>
  <si>
    <t>Cement</t>
  </si>
  <si>
    <t>Ceramics</t>
  </si>
  <si>
    <t>Concrete not reinforced</t>
  </si>
  <si>
    <t>Float glass coated</t>
  </si>
  <si>
    <t>Float glass uncoated</t>
  </si>
  <si>
    <t>Gypsum</t>
  </si>
  <si>
    <t>Gravel</t>
  </si>
  <si>
    <t>Lime (burnt)</t>
  </si>
  <si>
    <t>Lime (hydrated)</t>
  </si>
  <si>
    <t>Mineral wool</t>
  </si>
  <si>
    <t>Massive building</t>
  </si>
  <si>
    <t>Metal construction building</t>
  </si>
  <si>
    <t>Sand</t>
  </si>
  <si>
    <t>Wood board</t>
  </si>
  <si>
    <t>Wood massive</t>
  </si>
  <si>
    <t>Land-use</t>
  </si>
  <si>
    <t>Production + emissions during use of varnish, containing 55% solvents</t>
  </si>
  <si>
    <t>Portland cement</t>
  </si>
  <si>
    <t>Bricks etc.</t>
  </si>
  <si>
    <t>Concrete with a density of 2200 kg/m3</t>
  </si>
  <si>
    <t>Used for windows, Tin, Silver and Nickel coating (77 g/m2)</t>
  </si>
  <si>
    <t>Used for windows</t>
  </si>
  <si>
    <t>Selenite. Used as filler.</t>
  </si>
  <si>
    <t>Extraction and transport</t>
  </si>
  <si>
    <t>CaO. Used for production of cement and concrete. Can also be used as strong base</t>
  </si>
  <si>
    <t>Ca(OH)2. Used for production of mortar</t>
  </si>
  <si>
    <t>Used for insulation</t>
  </si>
  <si>
    <t>Rough estimate of a (concrete) building per m3 volume (capital goods)</t>
  </si>
  <si>
    <t>Rough estimate of a building per m3 volume (capital goods)</t>
  </si>
  <si>
    <t>European wood (FSC criteria); CO2 absorption in growth stage disregarded</t>
  </si>
  <si>
    <t>Occupation as urban land per m2 yr</t>
  </si>
  <si>
    <t>Heat (in millipoints per MJ)</t>
  </si>
  <si>
    <t>Heat coal briquette (stove)</t>
  </si>
  <si>
    <t>Heat coal (industrial furnace)</t>
  </si>
  <si>
    <t>Heat lignite briquet</t>
  </si>
  <si>
    <t>Heat gas (boiler)</t>
  </si>
  <si>
    <t>Heat gas (industrial furnace)</t>
  </si>
  <si>
    <t>Heat oil (boiler)</t>
  </si>
  <si>
    <t>Heat oil (industrial furnace)</t>
  </si>
  <si>
    <t>Heat wood</t>
  </si>
  <si>
    <t>Combustion of coal in a 5-15 kW furnace</t>
  </si>
  <si>
    <t>Combustion of coal in a industrial furnace (1-10MW)</t>
  </si>
  <si>
    <t>Combustion of lignite in a 5-15kW furnace</t>
  </si>
  <si>
    <t>Combustion of gas in an atmospheric boiler (&lt;100kW) with low NOx</t>
  </si>
  <si>
    <t>Combustion of gas in an industrial furnace (&gt;100kW) with low NOx</t>
  </si>
  <si>
    <t>Combustion of oil in a 10kW furnace</t>
  </si>
  <si>
    <t>Combustion of oil in an industrial furnace</t>
  </si>
  <si>
    <t>Combustion of wood; CO2 absorption and emission disregarded</t>
  </si>
  <si>
    <t>Solar energy (in millipoints per kWh)</t>
  </si>
  <si>
    <t>Electricity facade m-Si</t>
  </si>
  <si>
    <t>Electricity facade p-Si</t>
  </si>
  <si>
    <t>Electricity roof m-Si</t>
  </si>
  <si>
    <t>Electricity roof p-Si</t>
  </si>
  <si>
    <t>Small installation (3kWp) with monocrystaline cells, used on building facade</t>
  </si>
  <si>
    <t>Small installation (3kWp) with polycrystaline cells, used on building facade</t>
  </si>
  <si>
    <t>Small installation (3kWp) with monocrystaline cells, used on building roof</t>
  </si>
  <si>
    <t>Small installation (3kWp) with polycrystaline cells, used on building roof</t>
  </si>
  <si>
    <t>Electricity (in millipoints per kWh)</t>
  </si>
  <si>
    <t>Electr. HV Europe (UCPTE)</t>
  </si>
  <si>
    <t>Electr. MV Europe (UCPTE)</t>
  </si>
  <si>
    <t>Electr. LV Europe (UCPTE)</t>
  </si>
  <si>
    <t>Electricity LV Austria</t>
  </si>
  <si>
    <t>Electricity LV Belgium</t>
  </si>
  <si>
    <t>Electricity LV Switzerland</t>
  </si>
  <si>
    <t>Electricity LV Great Britain</t>
  </si>
  <si>
    <t>Electricity LV France</t>
  </si>
  <si>
    <t>Electricity LV Greece</t>
  </si>
  <si>
    <t>Electricity LV Italy</t>
  </si>
  <si>
    <t>Electricity LV the Netherlands</t>
  </si>
  <si>
    <t>Electricity LV Portugal</t>
  </si>
  <si>
    <t>High voltage (&gt; 24 kVolt)</t>
  </si>
  <si>
    <t>Medium voltage (1 kV – 24 kVolt)</t>
  </si>
  <si>
    <t>Low voltage (&lt; 1000Volt)</t>
  </si>
  <si>
    <t>Transport (in millipoints per tkm)</t>
  </si>
  <si>
    <t>Delivery van &lt;3.5t</t>
  </si>
  <si>
    <t>Truck 16t</t>
  </si>
  <si>
    <t>Truck 28t</t>
  </si>
  <si>
    <t>Truck 28t (volume)</t>
  </si>
  <si>
    <t>Truck 40t</t>
  </si>
  <si>
    <t>Passenger car W-Europe</t>
  </si>
  <si>
    <t>Rail transport</t>
  </si>
  <si>
    <t>Tanker inland</t>
  </si>
  <si>
    <t>Tanker oceanic</t>
  </si>
  <si>
    <t>Freighter inland</t>
  </si>
  <si>
    <t>Freighter oceanic</t>
  </si>
  <si>
    <t>Average air transport</t>
  </si>
  <si>
    <t>Continental air transport</t>
  </si>
  <si>
    <t>Intercontinental air transport</t>
  </si>
  <si>
    <t>Road transport with 30% load, 33% petrol unleaded, 38% petrol leaded, 29% diesel (38% without catalyst) (European average including return)</t>
  </si>
  <si>
    <t>Road transport with 40% load (European average including return)</t>
  </si>
  <si>
    <t>Road transport per m3km. Use when volume in stead of load is limiting factor</t>
  </si>
  <si>
    <t>Road transport with 50% load (European average including return)</t>
  </si>
  <si>
    <t>Road transport per km</t>
  </si>
  <si>
    <t>Rail transport, 20% diesel and 80% electric trains</t>
  </si>
  <si>
    <t>Water transport with 65% load (European average including return)</t>
  </si>
  <si>
    <t>Water transport with 54% load (European average including return)</t>
  </si>
  <si>
    <t>Water transport with 70% load (European average including return)</t>
  </si>
  <si>
    <t>Air transport with 78% load (Average of all flights)</t>
  </si>
  <si>
    <t>Air transport in a Boeing 737 with 62% load (Average of all flights)</t>
  </si>
  <si>
    <t>Air transport in a Boeing 747 with 78% load (Average of all flights)</t>
  </si>
  <si>
    <t>Air transport in a Boeing 767 or MD 11 with 71% load (Average of all flights)</t>
  </si>
  <si>
    <t>Recycling of waste (in millipoints per kg)</t>
  </si>
  <si>
    <t>Recycling PE</t>
  </si>
  <si>
    <t>Recycling PP</t>
  </si>
  <si>
    <t>Recycling PS</t>
  </si>
  <si>
    <t>Recycling PVC</t>
  </si>
  <si>
    <t>Recycling Paper</t>
  </si>
  <si>
    <t>Recycling Cardboard</t>
  </si>
  <si>
    <t>Recycling Glass</t>
  </si>
  <si>
    <t>Recycling Aluminium</t>
  </si>
  <si>
    <t>Recycling Ferro metals</t>
  </si>
  <si>
    <t>if not mixed with other plastics</t>
  </si>
  <si>
    <t>Recycling avoids virgin paper production</t>
  </si>
  <si>
    <t>Recycling avoids virgin cardboard production</t>
  </si>
  <si>
    <t>Recycling avoids virgin glass production</t>
  </si>
  <si>
    <t>Recycling avoids primary aluminium.</t>
  </si>
  <si>
    <t>Recycling avoids primary steel production</t>
  </si>
  <si>
    <t>Waste treatment (in millipoints per kg)</t>
  </si>
  <si>
    <t>Incineration</t>
  </si>
  <si>
    <t>Incineration in a waste incineration plant in Europe. Average scenario for energy recovery. 22% of municipal waste in Europe is incinerated</t>
  </si>
  <si>
    <t>Incineration PE</t>
  </si>
  <si>
    <t>Incineration PP</t>
  </si>
  <si>
    <t>Incineration PUR</t>
  </si>
  <si>
    <t>Incineration PET</t>
  </si>
  <si>
    <t>Incineration PS</t>
  </si>
  <si>
    <t>Incineration Nylon</t>
  </si>
  <si>
    <t>Incineration PVC</t>
  </si>
  <si>
    <t>Incineration PVDC</t>
  </si>
  <si>
    <t>Incineration Paper</t>
  </si>
  <si>
    <t>Incineration Cardboard</t>
  </si>
  <si>
    <t>Incineration Steel</t>
  </si>
  <si>
    <t>Incineration Aluminium</t>
  </si>
  <si>
    <t>Incineration Glass</t>
  </si>
  <si>
    <t>Indicator can be used for both HDPE and LDPE</t>
  </si>
  <si>
    <t>Indicator can be used for all types of PUR</t>
  </si>
  <si>
    <t>Relatively low energy yield, can also be used for ABS, HIPS, GPPS, EPS</t>
  </si>
  <si>
    <t>Relatively low energy yield</t>
  </si>
  <si>
    <t>High energy yield CO2 emission disregarded</t>
  </si>
  <si>
    <t>40% magnetic separation for recycling, avoiding crude iron (European average)</t>
  </si>
  <si>
    <t>15% magnetic separation for recycling, avoiding primary aluminium</t>
  </si>
  <si>
    <t>Almost inert material, indicator can be used for other inert materials</t>
  </si>
  <si>
    <t>Landfill</t>
  </si>
  <si>
    <t>Controlled landfill site. 78% of municipal waste in Europe is landfilled</t>
  </si>
  <si>
    <t>Landfill PE</t>
  </si>
  <si>
    <t>Landfill PP</t>
  </si>
  <si>
    <t>Landfill PET</t>
  </si>
  <si>
    <t>Landfill PS</t>
  </si>
  <si>
    <t>Landfill EPS foam</t>
  </si>
  <si>
    <t>Landfill foam 20kg/m3</t>
  </si>
  <si>
    <t>Landfill foam 100kg/m3</t>
  </si>
  <si>
    <t>Landfill Nylon</t>
  </si>
  <si>
    <t>Landfill PVC</t>
  </si>
  <si>
    <t>Landfill PVDC</t>
  </si>
  <si>
    <t>Landfill Paper</t>
  </si>
  <si>
    <t>Landfill Cardboard</t>
  </si>
  <si>
    <t>Landfill Glass</t>
  </si>
  <si>
    <t>Landfill Steel</t>
  </si>
  <si>
    <t>Landfill Aluminium</t>
  </si>
  <si>
    <t>Landfill of 1 m3 volume</t>
  </si>
  <si>
    <t>Indicator can also be used for landfill of ABS</t>
  </si>
  <si>
    <t>PS foam, 40 kg/m3, large volume</t>
  </si>
  <si>
    <t>Landfill of foam like PUR with 20kg/m3</t>
  </si>
  <si>
    <t>Landfill of foam like PUR with 100kg/m3</t>
  </si>
  <si>
    <t>Excluding leaching of metal stabilizer</t>
  </si>
  <si>
    <t>CO2 and methane emission disregarded</t>
  </si>
  <si>
    <t>Almost inert material, indicator can also be used for other inert materials</t>
  </si>
  <si>
    <t>Almost inert material on landfill, indicator can be used for ferro metals</t>
  </si>
  <si>
    <t>Almost inert material on landfill, indicator is valid for primary and recycled alu.</t>
  </si>
  <si>
    <t>Landfill of volume per m3, use for voluminous waste, like foam and products</t>
  </si>
  <si>
    <t>Municipal waste</t>
  </si>
  <si>
    <t>In Europe, 22% of municipal waste is incinerated, 78% is landfilled. Indicator is not valid for voluminous waste and secondary materials</t>
  </si>
  <si>
    <t>Municipal waste PE</t>
  </si>
  <si>
    <t>Municipal waste PP</t>
  </si>
  <si>
    <t>Municipal waste PET</t>
  </si>
  <si>
    <t>Municipal waste PS</t>
  </si>
  <si>
    <t>Municipal waste Nylon</t>
  </si>
  <si>
    <t>Municipal waste PVC</t>
  </si>
  <si>
    <t>Municipal waste PVDC</t>
  </si>
  <si>
    <t>Municipal waste Paper</t>
  </si>
  <si>
    <t>Municipal waste Cardboard</t>
  </si>
  <si>
    <t>Municipal waste ECCS steel</t>
  </si>
  <si>
    <t>Municipal waste Aluminium</t>
  </si>
  <si>
    <t>Municipal waste Glass</t>
  </si>
  <si>
    <t>Not valid for foam products</t>
  </si>
  <si>
    <t>Valid for primary steel only!</t>
  </si>
  <si>
    <t>Valid for primary aluminium only!</t>
  </si>
  <si>
    <t>Household waste</t>
  </si>
  <si>
    <t>Separation by consumers of waste for recycling (average European scenario)</t>
  </si>
  <si>
    <t>Cardboard</t>
  </si>
  <si>
    <t>Glass</t>
  </si>
  <si>
    <t>44% separation by consumers</t>
  </si>
  <si>
    <t>52% separation by consumers</t>
  </si>
  <si>
    <t>Introduction to the Tool</t>
  </si>
  <si>
    <t>What is the purpose of the tool?</t>
  </si>
  <si>
    <t>What are the benefits of the tool?</t>
  </si>
  <si>
    <t>How does this tool work?</t>
  </si>
  <si>
    <t>Click 'START' to begin.</t>
  </si>
  <si>
    <t>Copyright © futureSME 2011. No part of this document may be reproduced without written consent from futureSME.</t>
  </si>
  <si>
    <t>Eco-indicator 99</t>
  </si>
  <si>
    <t>A quantitative LCA method</t>
  </si>
  <si>
    <t>Please click here to visit a worked example that uses the Eco-indicator 99.</t>
  </si>
  <si>
    <t>References:
PréConsultants (2000) Eco‐indicator 99, Manual for Designers: A damage oriented method for Life Cycle Impact Assessment, Ministry of Housing, Spatial Planning and the Environment, Netherlands.</t>
  </si>
  <si>
    <r>
      <t xml:space="preserve">Eco-indicator 99 is a quantitative LCA method meant to identify the most important environmental impacts of a product or to compare one existing product with another or a current product with new development options. The Eco-Indicator 99 method is a simpler LCA; it uses a weighting method to transform the LCA results into a single score called the </t>
    </r>
    <r>
      <rPr>
        <b/>
        <sz val="10"/>
        <color rgb="FF494949"/>
        <rFont val="Verdana"/>
        <family val="2"/>
      </rPr>
      <t>eco-indicator</t>
    </r>
    <r>
      <rPr>
        <sz val="10"/>
        <color rgb="FF494949"/>
        <rFont val="Verdana"/>
        <family val="2"/>
      </rPr>
      <t xml:space="preserve"> (measured in mPt).</t>
    </r>
  </si>
  <si>
    <r>
      <t xml:space="preserve">Eco-Indicator 99 provides a standard indicator value for a large number of frequently used materials and processes. Data have been collected in advance for the most common materials and processes and indicators were calculated from these. The eco-indicator is a number that represents the environmental impact of a material/process based on data from an LCA.
You can use the Eco-indicator 99 within companies or sectors, as a </t>
    </r>
    <r>
      <rPr>
        <i/>
        <sz val="10"/>
        <color rgb="FF494949"/>
        <rFont val="Verdana"/>
        <family val="2"/>
      </rPr>
      <t>decision-making support tool for product design or management decision</t>
    </r>
    <r>
      <rPr>
        <sz val="10"/>
        <color rgb="FF494949"/>
        <rFont val="Verdana"/>
        <family val="2"/>
      </rPr>
      <t>:
• To analyse products or ideas, with the aim of finding the most important causes of the environmental pollution and finding opportunities for improvement
• To compare products, semi-finished products or design concepts, after which the least environmentally polluting components/design alternative can be chosen.</t>
    </r>
  </si>
  <si>
    <r>
      <t xml:space="preserve">You follow the following steps (the same steps as in any LCA study):
1. Identify the </t>
    </r>
    <r>
      <rPr>
        <b/>
        <sz val="10"/>
        <color rgb="FF494949"/>
        <rFont val="Verdana"/>
        <family val="2"/>
      </rPr>
      <t>goal</t>
    </r>
    <r>
      <rPr>
        <sz val="10"/>
        <color rgb="FF494949"/>
        <rFont val="Verdana"/>
        <family val="2"/>
      </rPr>
      <t xml:space="preserve"> of your study e.g. a study to identify the highest environmental impact so that you can re-design your product to be more environmentally friendly
2. Identify the </t>
    </r>
    <r>
      <rPr>
        <b/>
        <sz val="10"/>
        <color rgb="FF494949"/>
        <rFont val="Verdana"/>
        <family val="2"/>
      </rPr>
      <t>scope</t>
    </r>
    <r>
      <rPr>
        <sz val="10"/>
        <color rgb="FF494949"/>
        <rFont val="Verdana"/>
        <family val="2"/>
      </rPr>
      <t xml:space="preserve">: product functionality, functional unit, material flow diagram (all processes associated with the product)
3. Identify </t>
    </r>
    <r>
      <rPr>
        <b/>
        <sz val="10"/>
        <color rgb="FF494949"/>
        <rFont val="Verdana"/>
        <family val="2"/>
      </rPr>
      <t>inputs and outputs</t>
    </r>
    <r>
      <rPr>
        <sz val="10"/>
        <color rgb="FF494949"/>
        <rFont val="Verdana"/>
        <family val="2"/>
      </rPr>
      <t xml:space="preserve"> of each process and fill out the Eco-indicator form
4. Look up the corresponding </t>
    </r>
    <r>
      <rPr>
        <b/>
        <sz val="10"/>
        <color rgb="FF494949"/>
        <rFont val="Verdana"/>
        <family val="2"/>
      </rPr>
      <t>indicator values</t>
    </r>
    <r>
      <rPr>
        <sz val="10"/>
        <color rgb="FF494949"/>
        <rFont val="Verdana"/>
        <family val="2"/>
      </rPr>
      <t xml:space="preserve"> for various materials/processes from the appropriate tables (see the worksheets), fill out the form and make the calculations
5. Interpret the </t>
    </r>
    <r>
      <rPr>
        <b/>
        <sz val="10"/>
        <color rgb="FF494949"/>
        <rFont val="Verdana"/>
        <family val="2"/>
      </rPr>
      <t>results</t>
    </r>
    <r>
      <rPr>
        <sz val="10"/>
        <color rgb="FF494949"/>
        <rFont val="Verdana"/>
        <family val="2"/>
      </rPr>
      <t>.</t>
    </r>
  </si>
  <si>
    <t>Please fill out the white area in Worksheet 'Representation' with your materials, quantities, processes and corresponding indicator values.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</si>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</sst>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E+00"/>
    <numFmt numFmtId="165" formatCode="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22"/>
      <name val="Calibri"/>
      <family val="2"/>
      <scheme val="minor"/>
    </font>
    <font>
      <b/>
      <sz val="10"/>
      <name val="Arial"/>
      <family val="2"/>
    </font>
    <font>
      <sz val="16"/>
      <color theme="0"/>
      <name val="Verdana"/>
      <family val="2"/>
    </font>
    <font>
      <sz val="12"/>
      <color theme="0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0"/>
      <color rgb="FF494949"/>
      <name val="Verdana"/>
      <family val="2"/>
    </font>
    <font>
      <b/>
      <sz val="10"/>
      <color rgb="FF494949"/>
      <name val="Verdana"/>
      <family val="2"/>
    </font>
    <font>
      <sz val="10"/>
      <color theme="1"/>
      <name val="Verdana"/>
      <family val="2"/>
    </font>
    <font>
      <u/>
      <sz val="11"/>
      <color theme="10"/>
      <name val="Calibri"/>
      <family val="2"/>
    </font>
    <font>
      <sz val="8"/>
      <color theme="1"/>
      <name val="Verdana"/>
      <family val="2"/>
    </font>
    <font>
      <sz val="8"/>
      <color rgb="FF494949"/>
      <name val="Verdana"/>
      <family val="2"/>
    </font>
    <font>
      <sz val="11"/>
      <color rgb="FF494949"/>
      <name val="Verdana"/>
      <family val="2"/>
    </font>
    <font>
      <i/>
      <sz val="10"/>
      <color rgb="FF494949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13E90"/>
        <bgColor indexed="64"/>
      </patternFill>
    </fill>
    <fill>
      <patternFill patternType="solid">
        <fgColor rgb="FF24AFC7"/>
        <bgColor indexed="64"/>
      </patternFill>
    </fill>
    <fill>
      <patternFill patternType="solid">
        <fgColor rgb="FF7D7D7D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9" fillId="0" borderId="0" xfId="0" applyFont="1"/>
    <xf numFmtId="0" fontId="5" fillId="0" borderId="3" xfId="0" applyFont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2" fontId="6" fillId="0" borderId="1" xfId="0" applyNumberFormat="1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right" vertical="top" wrapText="1"/>
      <protection locked="0"/>
    </xf>
    <xf numFmtId="165" fontId="6" fillId="0" borderId="1" xfId="0" applyNumberFormat="1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2" fontId="5" fillId="0" borderId="2" xfId="0" applyNumberFormat="1" applyFont="1" applyBorder="1" applyAlignment="1" applyProtection="1">
      <alignment vertical="top" wrapText="1"/>
      <protection locked="0"/>
    </xf>
    <xf numFmtId="164" fontId="5" fillId="0" borderId="2" xfId="0" applyNumberFormat="1" applyFont="1" applyBorder="1" applyAlignment="1" applyProtection="1">
      <alignment horizontal="right" vertical="top" wrapText="1"/>
      <protection locked="0"/>
    </xf>
    <xf numFmtId="165" fontId="5" fillId="0" borderId="2" xfId="0" applyNumberFormat="1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horizontal="right" vertical="top" wrapText="1"/>
      <protection locked="0"/>
    </xf>
    <xf numFmtId="2" fontId="5" fillId="0" borderId="3" xfId="0" applyNumberFormat="1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horizontal="right" vertical="top" wrapText="1"/>
      <protection locked="0"/>
    </xf>
    <xf numFmtId="165" fontId="5" fillId="0" borderId="3" xfId="0" applyNumberFormat="1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2" fontId="6" fillId="0" borderId="2" xfId="0" applyNumberFormat="1" applyFont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horizontal="right" vertical="top" wrapText="1"/>
      <protection locked="0"/>
    </xf>
    <xf numFmtId="165" fontId="6" fillId="0" borderId="2" xfId="0" applyNumberFormat="1" applyFont="1" applyBorder="1" applyAlignment="1" applyProtection="1">
      <alignment vertical="top" wrapText="1"/>
      <protection locked="0"/>
    </xf>
    <xf numFmtId="2" fontId="6" fillId="0" borderId="3" xfId="0" applyNumberFormat="1" applyFont="1" applyBorder="1" applyAlignment="1" applyProtection="1">
      <alignment vertical="top" wrapText="1"/>
      <protection locked="0"/>
    </xf>
    <xf numFmtId="0" fontId="6" fillId="0" borderId="3" xfId="0" applyFont="1" applyBorder="1" applyAlignment="1" applyProtection="1">
      <alignment horizontal="right" vertical="top" wrapText="1"/>
      <protection locked="0"/>
    </xf>
    <xf numFmtId="165" fontId="6" fillId="0" borderId="3" xfId="0" applyNumberFormat="1" applyFont="1" applyBorder="1" applyAlignment="1" applyProtection="1">
      <alignment vertical="top" wrapText="1"/>
      <protection locked="0"/>
    </xf>
    <xf numFmtId="0" fontId="7" fillId="0" borderId="0" xfId="0" applyFont="1"/>
    <xf numFmtId="0" fontId="5" fillId="0" borderId="10" xfId="0" applyFont="1" applyBorder="1"/>
    <xf numFmtId="0" fontId="7" fillId="0" borderId="10" xfId="0" applyFont="1" applyBorder="1"/>
    <xf numFmtId="0" fontId="5" fillId="2" borderId="10" xfId="0" applyFont="1" applyFill="1" applyBorder="1"/>
    <xf numFmtId="0" fontId="7" fillId="0" borderId="11" xfId="0" applyFont="1" applyBorder="1"/>
    <xf numFmtId="0" fontId="5" fillId="0" borderId="10" xfId="0" quotePrefix="1" applyFont="1" applyBorder="1" applyAlignment="1">
      <alignment horizontal="left"/>
    </xf>
    <xf numFmtId="0" fontId="1" fillId="0" borderId="0" xfId="1"/>
    <xf numFmtId="0" fontId="16" fillId="0" borderId="0" xfId="1" quotePrefix="1" applyFont="1" applyAlignment="1">
      <alignment horizontal="left"/>
    </xf>
    <xf numFmtId="0" fontId="1" fillId="0" borderId="0" xfId="1" applyAlignment="1"/>
    <xf numFmtId="2" fontId="5" fillId="2" borderId="2" xfId="0" applyNumberFormat="1" applyFont="1" applyFill="1" applyBorder="1" applyAlignment="1">
      <alignment vertical="top" wrapText="1"/>
    </xf>
    <xf numFmtId="2" fontId="6" fillId="2" borderId="2" xfId="0" applyNumberFormat="1" applyFont="1" applyFill="1" applyBorder="1" applyAlignment="1">
      <alignment vertical="top" wrapText="1"/>
    </xf>
    <xf numFmtId="0" fontId="24" fillId="3" borderId="4" xfId="0" applyFont="1" applyFill="1" applyBorder="1" applyAlignment="1">
      <alignment vertical="top" wrapText="1"/>
    </xf>
    <xf numFmtId="2" fontId="24" fillId="3" borderId="4" xfId="0" applyNumberFormat="1" applyFont="1" applyFill="1" applyBorder="1" applyAlignment="1">
      <alignment vertical="top" wrapText="1"/>
    </xf>
    <xf numFmtId="165" fontId="24" fillId="3" borderId="4" xfId="0" applyNumberFormat="1" applyFont="1" applyFill="1" applyBorder="1" applyAlignment="1">
      <alignment vertical="top" wrapText="1"/>
    </xf>
    <xf numFmtId="2" fontId="25" fillId="3" borderId="4" xfId="0" applyNumberFormat="1" applyFont="1" applyFill="1" applyBorder="1" applyAlignment="1">
      <alignment vertical="top" wrapText="1"/>
    </xf>
    <xf numFmtId="0" fontId="23" fillId="4" borderId="3" xfId="0" applyFont="1" applyFill="1" applyBorder="1" applyAlignment="1">
      <alignment vertical="top" wrapText="1"/>
    </xf>
    <xf numFmtId="2" fontId="23" fillId="4" borderId="3" xfId="0" applyNumberFormat="1" applyFont="1" applyFill="1" applyBorder="1" applyAlignment="1">
      <alignment vertical="top" wrapText="1"/>
    </xf>
    <xf numFmtId="0" fontId="23" fillId="4" borderId="3" xfId="0" applyFont="1" applyFill="1" applyBorder="1" applyAlignment="1">
      <alignment horizontal="right" vertical="top" wrapText="1"/>
    </xf>
    <xf numFmtId="165" fontId="23" fillId="4" borderId="3" xfId="0" applyNumberFormat="1" applyFont="1" applyFill="1" applyBorder="1" applyAlignment="1">
      <alignment vertical="top" wrapText="1"/>
    </xf>
    <xf numFmtId="2" fontId="22" fillId="4" borderId="3" xfId="0" applyNumberFormat="1" applyFont="1" applyFill="1" applyBorder="1" applyAlignment="1">
      <alignment vertical="top" wrapText="1"/>
    </xf>
    <xf numFmtId="0" fontId="13" fillId="5" borderId="12" xfId="1" applyFont="1" applyFill="1" applyBorder="1" applyAlignment="1">
      <alignment horizontal="left" vertical="center" wrapText="1"/>
    </xf>
    <xf numFmtId="0" fontId="13" fillId="5" borderId="13" xfId="1" applyFont="1" applyFill="1" applyBorder="1" applyAlignment="1">
      <alignment horizontal="left" vertical="center" wrapText="1"/>
    </xf>
    <xf numFmtId="0" fontId="13" fillId="5" borderId="14" xfId="1" applyFont="1" applyFill="1" applyBorder="1" applyAlignment="1">
      <alignment horizontal="left" vertical="center" wrapText="1"/>
    </xf>
    <xf numFmtId="0" fontId="14" fillId="0" borderId="12" xfId="1" quotePrefix="1" applyFont="1" applyBorder="1" applyAlignment="1">
      <alignment horizontal="left" vertical="center" wrapText="1"/>
    </xf>
    <xf numFmtId="0" fontId="14" fillId="0" borderId="13" xfId="1" applyFont="1" applyBorder="1" applyAlignment="1">
      <alignment horizontal="left" vertical="center" wrapText="1"/>
    </xf>
    <xf numFmtId="0" fontId="14" fillId="0" borderId="14" xfId="1" applyFont="1" applyBorder="1" applyAlignment="1">
      <alignment horizontal="left" vertical="center" wrapText="1"/>
    </xf>
    <xf numFmtId="0" fontId="18" fillId="0" borderId="0" xfId="1" quotePrefix="1" applyFont="1" applyAlignment="1">
      <alignment horizontal="left" vertical="center" wrapText="1"/>
    </xf>
    <xf numFmtId="0" fontId="18" fillId="0" borderId="0" xfId="1" applyFont="1" applyAlignment="1">
      <alignment horizontal="left" vertical="center" wrapText="1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10" fillId="3" borderId="0" xfId="1" quotePrefix="1" applyFont="1" applyFill="1" applyAlignment="1">
      <alignment horizontal="left" wrapText="1"/>
    </xf>
    <xf numFmtId="0" fontId="10" fillId="3" borderId="0" xfId="1" applyFont="1" applyFill="1" applyAlignment="1">
      <alignment horizontal="left" wrapText="1"/>
    </xf>
    <xf numFmtId="0" fontId="11" fillId="3" borderId="0" xfId="1" quotePrefix="1" applyFont="1" applyFill="1" applyAlignment="1">
      <alignment horizontal="left" wrapText="1"/>
    </xf>
    <xf numFmtId="0" fontId="11" fillId="3" borderId="0" xfId="1" applyFont="1" applyFill="1" applyAlignment="1">
      <alignment horizontal="left" wrapText="1"/>
    </xf>
    <xf numFmtId="0" fontId="12" fillId="4" borderId="12" xfId="1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/>
    </xf>
    <xf numFmtId="0" fontId="17" fillId="0" borderId="0" xfId="2" quotePrefix="1" applyAlignment="1" applyProtection="1">
      <alignment horizontal="left"/>
    </xf>
    <xf numFmtId="0" fontId="5" fillId="6" borderId="5" xfId="0" applyFont="1" applyFill="1" applyBorder="1" applyAlignment="1">
      <alignment vertical="top" wrapText="1"/>
    </xf>
    <xf numFmtId="0" fontId="5" fillId="6" borderId="6" xfId="0" applyFont="1" applyFill="1" applyBorder="1" applyAlignment="1"/>
    <xf numFmtId="0" fontId="5" fillId="6" borderId="7" xfId="0" applyFont="1" applyFill="1" applyBorder="1" applyAlignment="1"/>
    <xf numFmtId="0" fontId="4" fillId="6" borderId="8" xfId="0" applyFont="1" applyFill="1" applyBorder="1" applyAlignment="1" applyProtection="1">
      <alignment vertical="top" wrapText="1"/>
      <protection locked="0"/>
    </xf>
    <xf numFmtId="0" fontId="5" fillId="6" borderId="9" xfId="0" applyFont="1" applyFill="1" applyBorder="1" applyAlignment="1" applyProtection="1">
      <protection locked="0"/>
    </xf>
    <xf numFmtId="0" fontId="5" fillId="6" borderId="2" xfId="0" applyFont="1" applyFill="1" applyBorder="1" applyAlignment="1" applyProtection="1">
      <protection locked="0"/>
    </xf>
    <xf numFmtId="0" fontId="5" fillId="6" borderId="6" xfId="0" applyFont="1" applyFill="1" applyBorder="1" applyAlignment="1">
      <alignment vertical="top" wrapText="1"/>
    </xf>
    <xf numFmtId="0" fontId="4" fillId="6" borderId="9" xfId="0" applyFont="1" applyFill="1" applyBorder="1" applyAlignment="1" applyProtection="1">
      <alignment vertical="top" wrapText="1"/>
      <protection locked="0"/>
    </xf>
    <xf numFmtId="14" fontId="4" fillId="6" borderId="8" xfId="0" applyNumberFormat="1" applyFont="1" applyFill="1" applyBorder="1" applyAlignment="1" applyProtection="1">
      <alignment horizontal="left" vertical="top" wrapText="1"/>
      <protection locked="0"/>
    </xf>
    <xf numFmtId="0" fontId="5" fillId="6" borderId="2" xfId="0" applyFont="1" applyFill="1" applyBorder="1" applyAlignment="1" applyProtection="1">
      <alignment horizontal="left"/>
      <protection locked="0"/>
    </xf>
    <xf numFmtId="0" fontId="6" fillId="6" borderId="5" xfId="0" applyFont="1" applyFill="1" applyBorder="1" applyAlignment="1">
      <alignment vertical="top" wrapText="1"/>
    </xf>
    <xf numFmtId="0" fontId="6" fillId="6" borderId="6" xfId="0" applyFont="1" applyFill="1" applyBorder="1" applyAlignment="1">
      <alignment vertical="top" wrapText="1"/>
    </xf>
    <xf numFmtId="0" fontId="6" fillId="6" borderId="7" xfId="0" applyFont="1" applyFill="1" applyBorder="1" applyAlignment="1">
      <alignment vertical="top" wrapText="1"/>
    </xf>
    <xf numFmtId="0" fontId="6" fillId="6" borderId="8" xfId="0" applyFont="1" applyFill="1" applyBorder="1" applyAlignment="1">
      <alignment vertical="top" wrapText="1"/>
    </xf>
    <xf numFmtId="0" fontId="6" fillId="6" borderId="9" xfId="0" applyFont="1" applyFill="1" applyBorder="1" applyAlignment="1">
      <alignment vertical="top" wrapText="1"/>
    </xf>
    <xf numFmtId="0" fontId="6" fillId="6" borderId="2" xfId="0" applyFont="1" applyFill="1" applyBorder="1" applyAlignment="1">
      <alignment vertical="top" wrapText="1"/>
    </xf>
    <xf numFmtId="0" fontId="5" fillId="6" borderId="7" xfId="0" applyFont="1" applyFill="1" applyBorder="1" applyAlignment="1">
      <alignment vertical="top" wrapText="1"/>
    </xf>
    <xf numFmtId="0" fontId="5" fillId="6" borderId="8" xfId="0" applyFont="1" applyFill="1" applyBorder="1" applyAlignment="1">
      <alignment vertical="top" wrapText="1"/>
    </xf>
    <xf numFmtId="0" fontId="5" fillId="6" borderId="9" xfId="0" applyFont="1" applyFill="1" applyBorder="1" applyAlignment="1">
      <alignment vertical="top" wrapText="1"/>
    </xf>
    <xf numFmtId="0" fontId="5" fillId="6" borderId="2" xfId="0" applyFont="1" applyFill="1" applyBorder="1" applyAlignment="1">
      <alignment vertical="top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24AFC7"/>
      <color rgb="FF213E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566474</xdr:colOff>
      <xdr:row>1</xdr:row>
      <xdr:rowOff>9525</xdr:rowOff>
    </xdr:from>
    <xdr:to>
      <xdr:col>10</xdr:col>
      <xdr:colOff>3438788</xdr:colOff>
      <xdr:row>5</xdr:row>
      <xdr:rowOff>19050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09974" y="200025"/>
          <a:ext cx="2872314" cy="8763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14</xdr:row>
          <xdr:rowOff>152400</xdr:rowOff>
        </xdr:from>
        <xdr:to>
          <xdr:col>7</xdr:col>
          <xdr:colOff>66675</xdr:colOff>
          <xdr:row>16</xdr:row>
          <xdr:rowOff>28575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Downloads/Worked%20example%20Eco-indicator%2099_AC_AD.pdf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2:L22"/>
  <sheetViews>
    <sheetView showGridLines="0" zoomScaleNormal="100" zoomScaleSheetLayoutView="100" workbookViewId="0">
      <selection activeCell="B19" sqref="B19"/>
    </sheetView>
  </sheetViews>
  <sheetFormatPr defaultRowHeight="15" x14ac:dyDescent="0.25"/>
  <cols>
    <col min="1" max="1" width="1.28515625" style="34" customWidth="1"/>
    <col min="2" max="3" width="9.140625" style="34"/>
    <col min="4" max="4" width="2.7109375" style="34" customWidth="1"/>
    <col min="5" max="10" width="9.140625" style="34"/>
    <col min="11" max="11" width="52" style="34" customWidth="1"/>
    <col min="12" max="12" width="1.7109375" style="34" customWidth="1"/>
    <col min="13" max="16384" width="9.140625" style="34"/>
  </cols>
  <sheetData>
    <row r="2" spans="2:11" ht="15" customHeight="1" x14ac:dyDescent="0.25">
      <c r="B2" s="58" t="s">
        <v>405</v>
      </c>
      <c r="C2" s="59"/>
      <c r="D2" s="59"/>
      <c r="E2" s="59"/>
      <c r="F2" s="59"/>
      <c r="G2" s="59"/>
      <c r="H2" s="59"/>
    </row>
    <row r="3" spans="2:11" ht="23.25" customHeight="1" x14ac:dyDescent="0.25">
      <c r="B3" s="59"/>
      <c r="C3" s="59"/>
      <c r="D3" s="59"/>
      <c r="E3" s="59"/>
      <c r="F3" s="59"/>
      <c r="G3" s="59"/>
      <c r="H3" s="59"/>
    </row>
    <row r="4" spans="2:11" ht="15" customHeight="1" x14ac:dyDescent="0.25">
      <c r="B4" s="60" t="s">
        <v>406</v>
      </c>
      <c r="C4" s="61"/>
      <c r="D4" s="61"/>
      <c r="E4" s="61"/>
      <c r="F4" s="61"/>
      <c r="G4" s="61"/>
      <c r="H4" s="61"/>
    </row>
    <row r="5" spans="2:11" ht="15" customHeight="1" x14ac:dyDescent="0.25">
      <c r="B5" s="61"/>
      <c r="C5" s="61"/>
      <c r="D5" s="61"/>
      <c r="E5" s="61"/>
      <c r="F5" s="61"/>
      <c r="G5" s="61"/>
      <c r="H5" s="61"/>
    </row>
    <row r="8" spans="2:11" ht="18.75" customHeight="1" x14ac:dyDescent="0.25">
      <c r="B8" s="62" t="s">
        <v>399</v>
      </c>
      <c r="C8" s="63"/>
      <c r="D8" s="63"/>
      <c r="E8" s="63"/>
      <c r="F8" s="63"/>
      <c r="G8" s="63"/>
      <c r="H8" s="63"/>
      <c r="I8" s="63"/>
      <c r="J8" s="63"/>
      <c r="K8" s="64"/>
    </row>
    <row r="9" spans="2:11" ht="55.5" customHeight="1" x14ac:dyDescent="0.25">
      <c r="B9" s="48" t="s">
        <v>400</v>
      </c>
      <c r="C9" s="49"/>
      <c r="D9" s="50"/>
      <c r="E9" s="51" t="s">
        <v>409</v>
      </c>
      <c r="F9" s="52"/>
      <c r="G9" s="52"/>
      <c r="H9" s="52"/>
      <c r="I9" s="52"/>
      <c r="J9" s="52"/>
      <c r="K9" s="53"/>
    </row>
    <row r="10" spans="2:11" ht="135.75" customHeight="1" x14ac:dyDescent="0.25">
      <c r="B10" s="48" t="s">
        <v>401</v>
      </c>
      <c r="C10" s="49"/>
      <c r="D10" s="50"/>
      <c r="E10" s="51" t="s">
        <v>410</v>
      </c>
      <c r="F10" s="52"/>
      <c r="G10" s="52"/>
      <c r="H10" s="52"/>
      <c r="I10" s="52"/>
      <c r="J10" s="52"/>
      <c r="K10" s="53"/>
    </row>
    <row r="11" spans="2:11" ht="120.75" customHeight="1" x14ac:dyDescent="0.25">
      <c r="B11" s="48" t="s">
        <v>402</v>
      </c>
      <c r="C11" s="49"/>
      <c r="D11" s="50"/>
      <c r="E11" s="51" t="s">
        <v>411</v>
      </c>
      <c r="F11" s="52"/>
      <c r="G11" s="52"/>
      <c r="H11" s="52"/>
      <c r="I11" s="52"/>
      <c r="J11" s="52"/>
      <c r="K11" s="53"/>
    </row>
    <row r="13" spans="2:11" x14ac:dyDescent="0.25">
      <c r="B13" s="35" t="s">
        <v>412</v>
      </c>
    </row>
    <row r="14" spans="2:11" x14ac:dyDescent="0.25">
      <c r="B14" s="35" t="s">
        <v>403</v>
      </c>
    </row>
    <row r="15" spans="2:11" x14ac:dyDescent="0.25">
      <c r="F15" s="36"/>
    </row>
    <row r="18" spans="1:12" x14ac:dyDescent="0.25">
      <c r="A18" s="65" t="s">
        <v>407</v>
      </c>
      <c r="B18" s="65"/>
      <c r="C18" s="65"/>
      <c r="D18" s="65"/>
      <c r="E18" s="65"/>
      <c r="F18" s="65"/>
      <c r="G18" s="65"/>
      <c r="H18" s="65"/>
      <c r="I18" s="65"/>
    </row>
    <row r="20" spans="1:12" x14ac:dyDescent="0.25">
      <c r="B20" s="54" t="s">
        <v>408</v>
      </c>
      <c r="C20" s="55"/>
      <c r="D20" s="55"/>
      <c r="E20" s="55"/>
      <c r="F20" s="55"/>
      <c r="G20" s="55"/>
      <c r="H20" s="55"/>
      <c r="I20" s="55"/>
      <c r="J20" s="55"/>
      <c r="K20" s="55"/>
    </row>
    <row r="21" spans="1:12" ht="36.75" customHeight="1" x14ac:dyDescent="0.25"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2" x14ac:dyDescent="0.25">
      <c r="A22" s="56" t="s">
        <v>404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</sheetData>
  <sheetProtection password="CF1B" sheet="1" objects="1" scenarios="1"/>
  <mergeCells count="12">
    <mergeCell ref="B11:D11"/>
    <mergeCell ref="E11:K11"/>
    <mergeCell ref="B20:K21"/>
    <mergeCell ref="A22:L22"/>
    <mergeCell ref="B2:H3"/>
    <mergeCell ref="B4:H5"/>
    <mergeCell ref="B8:K8"/>
    <mergeCell ref="B9:D9"/>
    <mergeCell ref="E9:K9"/>
    <mergeCell ref="B10:D10"/>
    <mergeCell ref="E10:K10"/>
    <mergeCell ref="A18:I18"/>
  </mergeCells>
  <hyperlinks>
    <hyperlink ref="A18" r:id="rId1"/>
  </hyperlinks>
  <pageMargins left="0.7" right="0.7" top="0.75" bottom="0.75" header="0.3" footer="0.3"/>
  <pageSetup paperSize="9" scale="87" orientation="landscape" horizontalDpi="4294967294" r:id="rId2"/>
  <drawing r:id="rId3"/>
  <legacyDrawing r:id="rId4"/>
  <controls>
    <mc:AlternateContent xmlns:mc="http://schemas.openxmlformats.org/markup-compatibility/2006">
      <mc:Choice Requires="x14">
        <control shapeId="3073" r:id="rId5" name="CommandButton1">
          <controlPr defaultSize="0" autoLine="0" r:id="rId6">
            <anchor moveWithCells="1">
              <from>
                <xdr:col>6</xdr:col>
                <xdr:colOff>28575</xdr:colOff>
                <xdr:row>14</xdr:row>
                <xdr:rowOff>152400</xdr:rowOff>
              </from>
              <to>
                <xdr:col>7</xdr:col>
                <xdr:colOff>66675</xdr:colOff>
                <xdr:row>16</xdr:row>
                <xdr:rowOff>28575</xdr:rowOff>
              </to>
            </anchor>
          </controlPr>
        </control>
      </mc:Choice>
      <mc:Fallback>
        <control shapeId="3073" r:id="rId5" name="CommandButton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34"/>
  <sheetViews>
    <sheetView workbookViewId="0">
      <selection activeCell="B3" sqref="B3:C3"/>
    </sheetView>
  </sheetViews>
  <sheetFormatPr defaultRowHeight="15" x14ac:dyDescent="0.25"/>
  <cols>
    <col min="1" max="1" width="24.85546875" style="1" customWidth="1"/>
    <col min="2" max="2" width="9.140625" style="1"/>
    <col min="3" max="3" width="76.7109375" style="1" customWidth="1"/>
    <col min="4" max="16384" width="9.140625" style="1"/>
  </cols>
  <sheetData>
    <row r="1" spans="1:3" x14ac:dyDescent="0.25">
      <c r="A1" s="28" t="s">
        <v>145</v>
      </c>
    </row>
    <row r="3" spans="1:3" x14ac:dyDescent="0.25">
      <c r="B3" s="32" t="s">
        <v>12</v>
      </c>
      <c r="C3" s="32" t="s">
        <v>27</v>
      </c>
    </row>
    <row r="4" spans="1:3" x14ac:dyDescent="0.25">
      <c r="A4" s="29" t="s">
        <v>146</v>
      </c>
      <c r="B4" s="31">
        <v>160</v>
      </c>
      <c r="C4" s="29" t="s">
        <v>177</v>
      </c>
    </row>
    <row r="5" spans="1:3" x14ac:dyDescent="0.25">
      <c r="A5" s="29" t="s">
        <v>147</v>
      </c>
      <c r="B5" s="31">
        <v>7.8</v>
      </c>
      <c r="C5" s="29" t="s">
        <v>178</v>
      </c>
    </row>
    <row r="6" spans="1:3" x14ac:dyDescent="0.25">
      <c r="A6" s="29" t="s">
        <v>148</v>
      </c>
      <c r="B6" s="31">
        <v>13</v>
      </c>
      <c r="C6" s="29" t="s">
        <v>179</v>
      </c>
    </row>
    <row r="7" spans="1:3" x14ac:dyDescent="0.25">
      <c r="A7" s="29" t="s">
        <v>149</v>
      </c>
      <c r="B7" s="31">
        <v>180</v>
      </c>
      <c r="C7" s="29" t="s">
        <v>180</v>
      </c>
    </row>
    <row r="8" spans="1:3" x14ac:dyDescent="0.25">
      <c r="A8" s="29" t="s">
        <v>150</v>
      </c>
      <c r="B8" s="31">
        <v>53</v>
      </c>
      <c r="C8" s="29" t="s">
        <v>181</v>
      </c>
    </row>
    <row r="9" spans="1:3" x14ac:dyDescent="0.25">
      <c r="A9" s="29" t="s">
        <v>151</v>
      </c>
      <c r="B9" s="31">
        <v>99</v>
      </c>
      <c r="C9" s="29" t="s">
        <v>182</v>
      </c>
    </row>
    <row r="10" spans="1:3" x14ac:dyDescent="0.25">
      <c r="A10" s="29" t="s">
        <v>152</v>
      </c>
      <c r="B10" s="31">
        <v>38</v>
      </c>
      <c r="C10" s="29" t="s">
        <v>183</v>
      </c>
    </row>
    <row r="11" spans="1:3" x14ac:dyDescent="0.25">
      <c r="A11" s="29" t="s">
        <v>153</v>
      </c>
      <c r="B11" s="31">
        <v>190</v>
      </c>
      <c r="C11" s="29" t="s">
        <v>184</v>
      </c>
    </row>
    <row r="12" spans="1:3" x14ac:dyDescent="0.25">
      <c r="A12" s="29" t="s">
        <v>154</v>
      </c>
      <c r="B12" s="31">
        <v>330</v>
      </c>
      <c r="C12" s="29" t="s">
        <v>185</v>
      </c>
    </row>
    <row r="13" spans="1:3" x14ac:dyDescent="0.25">
      <c r="A13" s="29" t="s">
        <v>155</v>
      </c>
      <c r="B13" s="31">
        <v>180</v>
      </c>
      <c r="C13" s="29" t="s">
        <v>186</v>
      </c>
    </row>
    <row r="14" spans="1:3" x14ac:dyDescent="0.25">
      <c r="A14" s="29" t="s">
        <v>156</v>
      </c>
      <c r="B14" s="31">
        <v>210</v>
      </c>
      <c r="C14" s="29" t="s">
        <v>186</v>
      </c>
    </row>
    <row r="15" spans="1:3" x14ac:dyDescent="0.25">
      <c r="A15" s="29" t="s">
        <v>157</v>
      </c>
      <c r="B15" s="31">
        <v>180</v>
      </c>
      <c r="C15" s="29" t="s">
        <v>186</v>
      </c>
    </row>
    <row r="16" spans="1:3" x14ac:dyDescent="0.25">
      <c r="A16" s="29" t="s">
        <v>158</v>
      </c>
      <c r="B16" s="31">
        <v>830</v>
      </c>
      <c r="C16" s="29" t="s">
        <v>187</v>
      </c>
    </row>
    <row r="17" spans="1:3" x14ac:dyDescent="0.25">
      <c r="A17" s="29" t="s">
        <v>159</v>
      </c>
      <c r="B17" s="31">
        <v>22</v>
      </c>
      <c r="C17" s="29" t="s">
        <v>188</v>
      </c>
    </row>
    <row r="18" spans="1:3" x14ac:dyDescent="0.25">
      <c r="A18" s="29" t="s">
        <v>160</v>
      </c>
      <c r="B18" s="31">
        <v>39</v>
      </c>
      <c r="C18" s="29" t="s">
        <v>189</v>
      </c>
    </row>
    <row r="19" spans="1:3" x14ac:dyDescent="0.25">
      <c r="A19" s="29" t="s">
        <v>161</v>
      </c>
      <c r="B19" s="31">
        <v>140</v>
      </c>
      <c r="C19" s="29" t="s">
        <v>190</v>
      </c>
    </row>
    <row r="20" spans="1:3" x14ac:dyDescent="0.25">
      <c r="A20" s="29" t="s">
        <v>162</v>
      </c>
      <c r="B20" s="31">
        <v>12</v>
      </c>
      <c r="C20" s="29" t="s">
        <v>191</v>
      </c>
    </row>
    <row r="21" spans="1:3" x14ac:dyDescent="0.25">
      <c r="A21" s="29" t="s">
        <v>163</v>
      </c>
      <c r="B21" s="31">
        <v>6.6</v>
      </c>
      <c r="C21" s="29" t="s">
        <v>192</v>
      </c>
    </row>
    <row r="22" spans="1:3" x14ac:dyDescent="0.25">
      <c r="A22" s="29" t="s">
        <v>164</v>
      </c>
      <c r="B22" s="31">
        <v>38</v>
      </c>
      <c r="C22" s="29" t="s">
        <v>193</v>
      </c>
    </row>
    <row r="23" spans="1:3" x14ac:dyDescent="0.25">
      <c r="A23" s="29" t="s">
        <v>165</v>
      </c>
      <c r="B23" s="31">
        <v>55</v>
      </c>
      <c r="C23" s="29" t="s">
        <v>194</v>
      </c>
    </row>
    <row r="24" spans="1:3" x14ac:dyDescent="0.25">
      <c r="A24" s="29" t="s">
        <v>166</v>
      </c>
      <c r="B24" s="31">
        <v>12</v>
      </c>
      <c r="C24" s="29" t="s">
        <v>195</v>
      </c>
    </row>
    <row r="25" spans="1:3" x14ac:dyDescent="0.25">
      <c r="A25" s="29" t="s">
        <v>167</v>
      </c>
      <c r="B25" s="31">
        <v>99</v>
      </c>
      <c r="C25" s="29" t="s">
        <v>196</v>
      </c>
    </row>
    <row r="26" spans="1:3" x14ac:dyDescent="0.25">
      <c r="A26" s="29" t="s">
        <v>168</v>
      </c>
      <c r="B26" s="31">
        <v>200</v>
      </c>
      <c r="C26" s="29" t="s">
        <v>197</v>
      </c>
    </row>
    <row r="27" spans="1:3" x14ac:dyDescent="0.25">
      <c r="A27" s="29" t="s">
        <v>169</v>
      </c>
      <c r="B27" s="31">
        <v>150</v>
      </c>
      <c r="C27" s="29" t="s">
        <v>198</v>
      </c>
    </row>
    <row r="28" spans="1:3" x14ac:dyDescent="0.25">
      <c r="A28" s="29" t="s">
        <v>170</v>
      </c>
      <c r="B28" s="31">
        <v>240</v>
      </c>
      <c r="C28" s="29" t="s">
        <v>199</v>
      </c>
    </row>
    <row r="29" spans="1:3" x14ac:dyDescent="0.25">
      <c r="A29" s="29" t="s">
        <v>171</v>
      </c>
      <c r="B29" s="31">
        <v>60</v>
      </c>
      <c r="C29" s="29" t="s">
        <v>200</v>
      </c>
    </row>
    <row r="30" spans="1:3" x14ac:dyDescent="0.25">
      <c r="A30" s="29" t="s">
        <v>172</v>
      </c>
      <c r="B30" s="31">
        <v>45</v>
      </c>
      <c r="C30" s="29" t="s">
        <v>201</v>
      </c>
    </row>
    <row r="31" spans="1:3" x14ac:dyDescent="0.25">
      <c r="A31" s="29" t="s">
        <v>173</v>
      </c>
      <c r="B31" s="31">
        <v>130</v>
      </c>
      <c r="C31" s="29" t="s">
        <v>202</v>
      </c>
    </row>
    <row r="32" spans="1:3" x14ac:dyDescent="0.25">
      <c r="A32" s="29" t="s">
        <v>174</v>
      </c>
      <c r="B32" s="31">
        <v>2.5999999999999999E-3</v>
      </c>
      <c r="C32" s="29" t="s">
        <v>203</v>
      </c>
    </row>
    <row r="33" spans="1:3" x14ac:dyDescent="0.25">
      <c r="A33" s="29" t="s">
        <v>175</v>
      </c>
      <c r="B33" s="31">
        <v>2.5999999999999999E-2</v>
      </c>
      <c r="C33" s="29" t="s">
        <v>203</v>
      </c>
    </row>
    <row r="34" spans="1:3" x14ac:dyDescent="0.25">
      <c r="A34" s="29" t="s">
        <v>176</v>
      </c>
      <c r="B34" s="31">
        <v>160</v>
      </c>
      <c r="C34" s="29" t="s">
        <v>204</v>
      </c>
    </row>
  </sheetData>
  <sheetProtection password="CF1B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20"/>
  <sheetViews>
    <sheetView workbookViewId="0">
      <selection activeCell="B3" sqref="B3:C3"/>
    </sheetView>
  </sheetViews>
  <sheetFormatPr defaultRowHeight="15" x14ac:dyDescent="0.25"/>
  <cols>
    <col min="1" max="1" width="29.7109375" style="1" customWidth="1"/>
    <col min="2" max="2" width="9.140625" style="1"/>
    <col min="3" max="3" width="73.7109375" style="1" customWidth="1"/>
    <col min="4" max="16384" width="9.140625" style="1"/>
  </cols>
  <sheetData>
    <row r="1" spans="1:3" x14ac:dyDescent="0.25">
      <c r="A1" s="28" t="s">
        <v>205</v>
      </c>
    </row>
    <row r="3" spans="1:3" x14ac:dyDescent="0.25">
      <c r="A3" s="29"/>
      <c r="B3" s="30" t="s">
        <v>12</v>
      </c>
      <c r="C3" s="30" t="s">
        <v>27</v>
      </c>
    </row>
    <row r="4" spans="1:3" x14ac:dyDescent="0.25">
      <c r="A4" s="29" t="s">
        <v>206</v>
      </c>
      <c r="B4" s="31">
        <v>520</v>
      </c>
      <c r="C4" s="29" t="s">
        <v>223</v>
      </c>
    </row>
    <row r="5" spans="1:3" x14ac:dyDescent="0.25">
      <c r="A5" s="29" t="s">
        <v>207</v>
      </c>
      <c r="B5" s="31">
        <v>20</v>
      </c>
      <c r="C5" s="29" t="s">
        <v>224</v>
      </c>
    </row>
    <row r="6" spans="1:3" x14ac:dyDescent="0.25">
      <c r="A6" s="29" t="s">
        <v>208</v>
      </c>
      <c r="B6" s="31">
        <v>28</v>
      </c>
      <c r="C6" s="29" t="s">
        <v>225</v>
      </c>
    </row>
    <row r="7" spans="1:3" x14ac:dyDescent="0.25">
      <c r="A7" s="29" t="s">
        <v>209</v>
      </c>
      <c r="B7" s="31">
        <v>3.8</v>
      </c>
      <c r="C7" s="29" t="s">
        <v>226</v>
      </c>
    </row>
    <row r="8" spans="1:3" x14ac:dyDescent="0.25">
      <c r="A8" s="29" t="s">
        <v>210</v>
      </c>
      <c r="B8" s="31">
        <v>51</v>
      </c>
      <c r="C8" s="29" t="s">
        <v>227</v>
      </c>
    </row>
    <row r="9" spans="1:3" x14ac:dyDescent="0.25">
      <c r="A9" s="29" t="s">
        <v>211</v>
      </c>
      <c r="B9" s="31">
        <v>49</v>
      </c>
      <c r="C9" s="29" t="s">
        <v>228</v>
      </c>
    </row>
    <row r="10" spans="1:3" x14ac:dyDescent="0.25">
      <c r="A10" s="29" t="s">
        <v>212</v>
      </c>
      <c r="B10" s="31">
        <v>9.9</v>
      </c>
      <c r="C10" s="29" t="s">
        <v>229</v>
      </c>
    </row>
    <row r="11" spans="1:3" x14ac:dyDescent="0.25">
      <c r="A11" s="29" t="s">
        <v>213</v>
      </c>
      <c r="B11" s="31">
        <v>0.84</v>
      </c>
      <c r="C11" s="29" t="s">
        <v>230</v>
      </c>
    </row>
    <row r="12" spans="1:3" x14ac:dyDescent="0.25">
      <c r="A12" s="29" t="s">
        <v>214</v>
      </c>
      <c r="B12" s="31">
        <v>28</v>
      </c>
      <c r="C12" s="29" t="s">
        <v>231</v>
      </c>
    </row>
    <row r="13" spans="1:3" x14ac:dyDescent="0.25">
      <c r="A13" s="29" t="s">
        <v>215</v>
      </c>
      <c r="B13" s="31">
        <v>21</v>
      </c>
      <c r="C13" s="29" t="s">
        <v>232</v>
      </c>
    </row>
    <row r="14" spans="1:3" x14ac:dyDescent="0.25">
      <c r="A14" s="29" t="s">
        <v>216</v>
      </c>
      <c r="B14" s="31">
        <v>61</v>
      </c>
      <c r="C14" s="29" t="s">
        <v>233</v>
      </c>
    </row>
    <row r="15" spans="1:3" x14ac:dyDescent="0.25">
      <c r="A15" s="29" t="s">
        <v>217</v>
      </c>
      <c r="B15" s="31">
        <v>1500</v>
      </c>
      <c r="C15" s="29" t="s">
        <v>234</v>
      </c>
    </row>
    <row r="16" spans="1:3" x14ac:dyDescent="0.25">
      <c r="A16" s="29" t="s">
        <v>218</v>
      </c>
      <c r="B16" s="31">
        <v>4300</v>
      </c>
      <c r="C16" s="29" t="s">
        <v>235</v>
      </c>
    </row>
    <row r="17" spans="1:3" x14ac:dyDescent="0.25">
      <c r="A17" s="29" t="s">
        <v>219</v>
      </c>
      <c r="B17" s="31">
        <v>0.82</v>
      </c>
      <c r="C17" s="29" t="s">
        <v>230</v>
      </c>
    </row>
    <row r="18" spans="1:3" x14ac:dyDescent="0.25">
      <c r="A18" s="29" t="s">
        <v>220</v>
      </c>
      <c r="B18" s="31">
        <v>39</v>
      </c>
      <c r="C18" s="29" t="s">
        <v>236</v>
      </c>
    </row>
    <row r="19" spans="1:3" x14ac:dyDescent="0.25">
      <c r="A19" s="29" t="s">
        <v>221</v>
      </c>
      <c r="B19" s="31">
        <v>6.6</v>
      </c>
      <c r="C19" s="29" t="s">
        <v>236</v>
      </c>
    </row>
    <row r="20" spans="1:3" x14ac:dyDescent="0.25">
      <c r="A20" s="29" t="s">
        <v>222</v>
      </c>
      <c r="B20" s="31">
        <v>45</v>
      </c>
      <c r="C20" s="29" t="s">
        <v>237</v>
      </c>
    </row>
  </sheetData>
  <sheetProtection password="CF1B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11"/>
  <sheetViews>
    <sheetView workbookViewId="0">
      <selection activeCell="B3" sqref="B3:C3"/>
    </sheetView>
  </sheetViews>
  <sheetFormatPr defaultRowHeight="15" x14ac:dyDescent="0.25"/>
  <cols>
    <col min="1" max="1" width="27.85546875" style="1" customWidth="1"/>
    <col min="2" max="2" width="9.140625" style="1"/>
    <col min="3" max="3" width="63" style="1" customWidth="1"/>
    <col min="4" max="16384" width="9.140625" style="1"/>
  </cols>
  <sheetData>
    <row r="1" spans="1:3" x14ac:dyDescent="0.25">
      <c r="A1" s="28" t="s">
        <v>238</v>
      </c>
    </row>
    <row r="3" spans="1:3" x14ac:dyDescent="0.25">
      <c r="A3" s="29"/>
      <c r="B3" s="30" t="s">
        <v>12</v>
      </c>
      <c r="C3" s="30" t="s">
        <v>27</v>
      </c>
    </row>
    <row r="4" spans="1:3" x14ac:dyDescent="0.25">
      <c r="A4" s="29" t="s">
        <v>239</v>
      </c>
      <c r="B4" s="31">
        <v>4.5999999999999996</v>
      </c>
      <c r="C4" s="29" t="s">
        <v>247</v>
      </c>
    </row>
    <row r="5" spans="1:3" x14ac:dyDescent="0.25">
      <c r="A5" s="29" t="s">
        <v>240</v>
      </c>
      <c r="B5" s="31">
        <v>4.2</v>
      </c>
      <c r="C5" s="29" t="s">
        <v>248</v>
      </c>
    </row>
    <row r="6" spans="1:3" x14ac:dyDescent="0.25">
      <c r="A6" s="29" t="s">
        <v>241</v>
      </c>
      <c r="B6" s="31">
        <v>3.2</v>
      </c>
      <c r="C6" s="29" t="s">
        <v>249</v>
      </c>
    </row>
    <row r="7" spans="1:3" x14ac:dyDescent="0.25">
      <c r="A7" s="29" t="s">
        <v>242</v>
      </c>
      <c r="B7" s="31">
        <v>5.4</v>
      </c>
      <c r="C7" s="29" t="s">
        <v>250</v>
      </c>
    </row>
    <row r="8" spans="1:3" x14ac:dyDescent="0.25">
      <c r="A8" s="29" t="s">
        <v>243</v>
      </c>
      <c r="B8" s="31">
        <v>5.3</v>
      </c>
      <c r="C8" s="29" t="s">
        <v>251</v>
      </c>
    </row>
    <row r="9" spans="1:3" x14ac:dyDescent="0.25">
      <c r="A9" s="29" t="s">
        <v>244</v>
      </c>
      <c r="B9" s="31">
        <v>5.6</v>
      </c>
      <c r="C9" s="29" t="s">
        <v>252</v>
      </c>
    </row>
    <row r="10" spans="1:3" x14ac:dyDescent="0.25">
      <c r="A10" s="29" t="s">
        <v>245</v>
      </c>
      <c r="B10" s="31">
        <v>11</v>
      </c>
      <c r="C10" s="29" t="s">
        <v>253</v>
      </c>
    </row>
    <row r="11" spans="1:3" x14ac:dyDescent="0.25">
      <c r="A11" s="29" t="s">
        <v>246</v>
      </c>
      <c r="B11" s="31">
        <v>1.6</v>
      </c>
      <c r="C11" s="29" t="s">
        <v>254</v>
      </c>
    </row>
  </sheetData>
  <sheetProtection password="CF1B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7"/>
  <sheetViews>
    <sheetView topLeftCell="A3" workbookViewId="0">
      <selection activeCell="C39" sqref="C39"/>
    </sheetView>
  </sheetViews>
  <sheetFormatPr defaultRowHeight="15" x14ac:dyDescent="0.25"/>
  <cols>
    <col min="1" max="1" width="20.140625" style="1" customWidth="1"/>
    <col min="2" max="2" width="9.140625" style="1"/>
    <col min="3" max="3" width="69.7109375" style="1" customWidth="1"/>
    <col min="4" max="16384" width="9.140625" style="1"/>
  </cols>
  <sheetData>
    <row r="1" spans="1:3" x14ac:dyDescent="0.25">
      <c r="A1" s="28" t="s">
        <v>255</v>
      </c>
    </row>
    <row r="3" spans="1:3" x14ac:dyDescent="0.25">
      <c r="A3" s="29"/>
      <c r="B3" s="30" t="s">
        <v>12</v>
      </c>
      <c r="C3" s="30" t="s">
        <v>27</v>
      </c>
    </row>
    <row r="4" spans="1:3" x14ac:dyDescent="0.25">
      <c r="A4" s="29" t="s">
        <v>256</v>
      </c>
      <c r="B4" s="31">
        <v>9.6999999999999993</v>
      </c>
      <c r="C4" s="29" t="s">
        <v>260</v>
      </c>
    </row>
    <row r="5" spans="1:3" x14ac:dyDescent="0.25">
      <c r="A5" s="29" t="s">
        <v>257</v>
      </c>
      <c r="B5" s="31">
        <v>14</v>
      </c>
      <c r="C5" s="29" t="s">
        <v>261</v>
      </c>
    </row>
    <row r="6" spans="1:3" x14ac:dyDescent="0.25">
      <c r="A6" s="29" t="s">
        <v>258</v>
      </c>
      <c r="B6" s="31">
        <v>7.2</v>
      </c>
      <c r="C6" s="29" t="s">
        <v>262</v>
      </c>
    </row>
    <row r="7" spans="1:3" x14ac:dyDescent="0.25">
      <c r="A7" s="29" t="s">
        <v>259</v>
      </c>
      <c r="B7" s="31">
        <v>10</v>
      </c>
      <c r="C7" s="29" t="s">
        <v>263</v>
      </c>
    </row>
  </sheetData>
  <sheetProtection password="CF1B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15"/>
  <sheetViews>
    <sheetView workbookViewId="0">
      <selection activeCell="B3" sqref="B3:C3"/>
    </sheetView>
  </sheetViews>
  <sheetFormatPr defaultRowHeight="15" x14ac:dyDescent="0.25"/>
  <cols>
    <col min="1" max="1" width="27.5703125" style="1" customWidth="1"/>
    <col min="2" max="2" width="9.140625" style="1"/>
    <col min="3" max="3" width="31.42578125" style="1" customWidth="1"/>
    <col min="4" max="16384" width="9.140625" style="1"/>
  </cols>
  <sheetData>
    <row r="1" spans="1:3" x14ac:dyDescent="0.25">
      <c r="A1" s="28" t="s">
        <v>264</v>
      </c>
    </row>
    <row r="3" spans="1:3" x14ac:dyDescent="0.25">
      <c r="A3" s="29"/>
      <c r="B3" s="30" t="s">
        <v>12</v>
      </c>
      <c r="C3" s="30" t="s">
        <v>27</v>
      </c>
    </row>
    <row r="4" spans="1:3" x14ac:dyDescent="0.25">
      <c r="A4" s="29" t="s">
        <v>265</v>
      </c>
      <c r="B4" s="31">
        <v>22</v>
      </c>
      <c r="C4" s="29" t="s">
        <v>277</v>
      </c>
    </row>
    <row r="5" spans="1:3" x14ac:dyDescent="0.25">
      <c r="A5" s="29" t="s">
        <v>266</v>
      </c>
      <c r="B5" s="31">
        <v>22</v>
      </c>
      <c r="C5" s="29" t="s">
        <v>278</v>
      </c>
    </row>
    <row r="6" spans="1:3" x14ac:dyDescent="0.25">
      <c r="A6" s="29" t="s">
        <v>267</v>
      </c>
      <c r="B6" s="31">
        <v>26</v>
      </c>
      <c r="C6" s="29" t="s">
        <v>279</v>
      </c>
    </row>
    <row r="7" spans="1:3" x14ac:dyDescent="0.25">
      <c r="A7" s="29" t="s">
        <v>268</v>
      </c>
      <c r="B7" s="31">
        <v>18</v>
      </c>
      <c r="C7" s="29" t="s">
        <v>279</v>
      </c>
    </row>
    <row r="8" spans="1:3" x14ac:dyDescent="0.25">
      <c r="A8" s="29" t="s">
        <v>269</v>
      </c>
      <c r="B8" s="31">
        <v>22</v>
      </c>
      <c r="C8" s="29" t="s">
        <v>279</v>
      </c>
    </row>
    <row r="9" spans="1:3" x14ac:dyDescent="0.25">
      <c r="A9" s="29" t="s">
        <v>270</v>
      </c>
      <c r="B9" s="31">
        <v>8.4</v>
      </c>
      <c r="C9" s="29" t="s">
        <v>279</v>
      </c>
    </row>
    <row r="10" spans="1:3" x14ac:dyDescent="0.25">
      <c r="A10" s="29" t="s">
        <v>271</v>
      </c>
      <c r="B10" s="31">
        <v>33</v>
      </c>
      <c r="C10" s="29" t="s">
        <v>279</v>
      </c>
    </row>
    <row r="11" spans="1:3" x14ac:dyDescent="0.25">
      <c r="A11" s="29" t="s">
        <v>272</v>
      </c>
      <c r="B11" s="31">
        <v>8.9</v>
      </c>
      <c r="C11" s="29" t="s">
        <v>279</v>
      </c>
    </row>
    <row r="12" spans="1:3" x14ac:dyDescent="0.25">
      <c r="A12" s="29" t="s">
        <v>273</v>
      </c>
      <c r="B12" s="31">
        <v>61</v>
      </c>
      <c r="C12" s="29" t="s">
        <v>279</v>
      </c>
    </row>
    <row r="13" spans="1:3" x14ac:dyDescent="0.25">
      <c r="A13" s="29" t="s">
        <v>274</v>
      </c>
      <c r="B13" s="31">
        <v>47</v>
      </c>
      <c r="C13" s="29" t="s">
        <v>279</v>
      </c>
    </row>
    <row r="14" spans="1:3" x14ac:dyDescent="0.25">
      <c r="A14" s="29" t="s">
        <v>275</v>
      </c>
      <c r="B14" s="31">
        <v>37</v>
      </c>
      <c r="C14" s="29" t="s">
        <v>279</v>
      </c>
    </row>
    <row r="15" spans="1:3" x14ac:dyDescent="0.25">
      <c r="A15" s="29" t="s">
        <v>276</v>
      </c>
      <c r="B15" s="31">
        <v>46</v>
      </c>
      <c r="C15" s="29" t="s">
        <v>279</v>
      </c>
    </row>
  </sheetData>
  <sheetProtection password="CF1B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18"/>
  <sheetViews>
    <sheetView workbookViewId="0">
      <selection activeCell="B3" sqref="B3:C3"/>
    </sheetView>
  </sheetViews>
  <sheetFormatPr defaultRowHeight="15" x14ac:dyDescent="0.25"/>
  <cols>
    <col min="1" max="1" width="33.28515625" style="1" customWidth="1"/>
    <col min="2" max="2" width="9.140625" style="1"/>
    <col min="3" max="3" width="119.28515625" style="1" customWidth="1"/>
    <col min="4" max="16384" width="9.140625" style="1"/>
  </cols>
  <sheetData>
    <row r="1" spans="1:3" x14ac:dyDescent="0.25">
      <c r="A1" s="28" t="s">
        <v>280</v>
      </c>
    </row>
    <row r="2" spans="1:3" x14ac:dyDescent="0.25">
      <c r="A2" s="28"/>
    </row>
    <row r="3" spans="1:3" x14ac:dyDescent="0.25">
      <c r="A3" s="29"/>
      <c r="B3" s="30" t="s">
        <v>12</v>
      </c>
      <c r="C3" s="30" t="s">
        <v>27</v>
      </c>
    </row>
    <row r="4" spans="1:3" x14ac:dyDescent="0.25">
      <c r="A4" s="29" t="s">
        <v>281</v>
      </c>
      <c r="B4" s="31">
        <v>140</v>
      </c>
      <c r="C4" s="33" t="s">
        <v>295</v>
      </c>
    </row>
    <row r="5" spans="1:3" x14ac:dyDescent="0.25">
      <c r="A5" s="29" t="s">
        <v>282</v>
      </c>
      <c r="B5" s="31">
        <v>34</v>
      </c>
      <c r="C5" s="33" t="s">
        <v>296</v>
      </c>
    </row>
    <row r="6" spans="1:3" x14ac:dyDescent="0.25">
      <c r="A6" s="29" t="s">
        <v>283</v>
      </c>
      <c r="B6" s="31">
        <v>22</v>
      </c>
      <c r="C6" s="29" t="s">
        <v>296</v>
      </c>
    </row>
    <row r="7" spans="1:3" x14ac:dyDescent="0.25">
      <c r="A7" s="29" t="s">
        <v>284</v>
      </c>
      <c r="B7" s="31">
        <v>8</v>
      </c>
      <c r="C7" s="29" t="s">
        <v>297</v>
      </c>
    </row>
    <row r="8" spans="1:3" x14ac:dyDescent="0.25">
      <c r="A8" s="29" t="s">
        <v>285</v>
      </c>
      <c r="B8" s="31">
        <v>15</v>
      </c>
      <c r="C8" s="29" t="s">
        <v>298</v>
      </c>
    </row>
    <row r="9" spans="1:3" x14ac:dyDescent="0.25">
      <c r="A9" s="29" t="s">
        <v>286</v>
      </c>
      <c r="B9" s="31">
        <v>29</v>
      </c>
      <c r="C9" s="29" t="s">
        <v>299</v>
      </c>
    </row>
    <row r="10" spans="1:3" x14ac:dyDescent="0.25">
      <c r="A10" s="29" t="s">
        <v>287</v>
      </c>
      <c r="B10" s="31">
        <v>3.9</v>
      </c>
      <c r="C10" s="29" t="s">
        <v>300</v>
      </c>
    </row>
    <row r="11" spans="1:3" x14ac:dyDescent="0.25">
      <c r="A11" s="29" t="s">
        <v>288</v>
      </c>
      <c r="B11" s="31">
        <v>5</v>
      </c>
      <c r="C11" s="29" t="s">
        <v>301</v>
      </c>
    </row>
    <row r="12" spans="1:3" x14ac:dyDescent="0.25">
      <c r="A12" s="29" t="s">
        <v>289</v>
      </c>
      <c r="B12" s="31">
        <v>0.8</v>
      </c>
      <c r="C12" s="29" t="s">
        <v>302</v>
      </c>
    </row>
    <row r="13" spans="1:3" x14ac:dyDescent="0.25">
      <c r="A13" s="29" t="s">
        <v>290</v>
      </c>
      <c r="B13" s="31">
        <v>5.0999999999999996</v>
      </c>
      <c r="C13" s="29" t="s">
        <v>303</v>
      </c>
    </row>
    <row r="14" spans="1:3" x14ac:dyDescent="0.25">
      <c r="A14" s="29" t="s">
        <v>291</v>
      </c>
      <c r="B14" s="31">
        <v>1.1000000000000001</v>
      </c>
      <c r="C14" s="29" t="s">
        <v>303</v>
      </c>
    </row>
    <row r="15" spans="1:3" x14ac:dyDescent="0.25">
      <c r="A15" s="29" t="s">
        <v>292</v>
      </c>
      <c r="B15" s="31">
        <v>78</v>
      </c>
      <c r="C15" s="29" t="s">
        <v>304</v>
      </c>
    </row>
    <row r="16" spans="1:3" x14ac:dyDescent="0.25">
      <c r="A16" s="29" t="s">
        <v>293</v>
      </c>
      <c r="B16" s="31">
        <v>120</v>
      </c>
      <c r="C16" s="29" t="s">
        <v>305</v>
      </c>
    </row>
    <row r="17" spans="1:3" x14ac:dyDescent="0.25">
      <c r="A17" s="29" t="s">
        <v>294</v>
      </c>
      <c r="B17" s="31">
        <v>80</v>
      </c>
      <c r="C17" s="29" t="s">
        <v>306</v>
      </c>
    </row>
    <row r="18" spans="1:3" x14ac:dyDescent="0.25">
      <c r="A18" s="29" t="s">
        <v>294</v>
      </c>
      <c r="B18" s="31">
        <v>72</v>
      </c>
      <c r="C18" s="29" t="s">
        <v>307</v>
      </c>
    </row>
  </sheetData>
  <sheetProtection password="CF1B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12"/>
  <sheetViews>
    <sheetView workbookViewId="0">
      <selection activeCell="B3" sqref="B3:C3"/>
    </sheetView>
  </sheetViews>
  <sheetFormatPr defaultRowHeight="15" x14ac:dyDescent="0.25"/>
  <cols>
    <col min="1" max="1" width="23.42578125" style="1" customWidth="1"/>
    <col min="2" max="2" width="9.140625" style="1"/>
    <col min="3" max="3" width="43.85546875" style="1" customWidth="1"/>
    <col min="4" max="16384" width="9.140625" style="1"/>
  </cols>
  <sheetData>
    <row r="1" spans="1:3" x14ac:dyDescent="0.25">
      <c r="A1" s="28" t="s">
        <v>308</v>
      </c>
    </row>
    <row r="3" spans="1:3" x14ac:dyDescent="0.25">
      <c r="A3" s="29"/>
      <c r="B3" s="30" t="s">
        <v>12</v>
      </c>
      <c r="C3" s="30" t="s">
        <v>27</v>
      </c>
    </row>
    <row r="4" spans="1:3" x14ac:dyDescent="0.25">
      <c r="A4" s="33" t="s">
        <v>309</v>
      </c>
      <c r="B4" s="31">
        <v>-240</v>
      </c>
      <c r="C4" s="29" t="s">
        <v>318</v>
      </c>
    </row>
    <row r="5" spans="1:3" x14ac:dyDescent="0.25">
      <c r="A5" s="29" t="s">
        <v>310</v>
      </c>
      <c r="B5" s="31">
        <v>-210</v>
      </c>
      <c r="C5" s="29" t="s">
        <v>318</v>
      </c>
    </row>
    <row r="6" spans="1:3" x14ac:dyDescent="0.25">
      <c r="A6" s="29" t="s">
        <v>311</v>
      </c>
      <c r="B6" s="31">
        <v>-240</v>
      </c>
      <c r="C6" s="29" t="s">
        <v>318</v>
      </c>
    </row>
    <row r="7" spans="1:3" x14ac:dyDescent="0.25">
      <c r="A7" s="29" t="s">
        <v>312</v>
      </c>
      <c r="B7" s="31">
        <v>-170</v>
      </c>
      <c r="C7" s="29" t="s">
        <v>318</v>
      </c>
    </row>
    <row r="8" spans="1:3" x14ac:dyDescent="0.25">
      <c r="A8" s="29" t="s">
        <v>313</v>
      </c>
      <c r="B8" s="31">
        <v>-1.2</v>
      </c>
      <c r="C8" s="29" t="s">
        <v>319</v>
      </c>
    </row>
    <row r="9" spans="1:3" x14ac:dyDescent="0.25">
      <c r="A9" s="29" t="s">
        <v>314</v>
      </c>
      <c r="B9" s="31">
        <v>-8.3000000000000007</v>
      </c>
      <c r="C9" s="29" t="s">
        <v>320</v>
      </c>
    </row>
    <row r="10" spans="1:3" x14ac:dyDescent="0.25">
      <c r="A10" s="29" t="s">
        <v>315</v>
      </c>
      <c r="B10" s="31">
        <v>-15</v>
      </c>
      <c r="C10" s="29" t="s">
        <v>321</v>
      </c>
    </row>
    <row r="11" spans="1:3" x14ac:dyDescent="0.25">
      <c r="A11" s="29" t="s">
        <v>316</v>
      </c>
      <c r="B11" s="31">
        <v>-720</v>
      </c>
      <c r="C11" s="29" t="s">
        <v>322</v>
      </c>
    </row>
    <row r="12" spans="1:3" x14ac:dyDescent="0.25">
      <c r="A12" s="29" t="s">
        <v>317</v>
      </c>
      <c r="B12" s="31">
        <v>-70</v>
      </c>
      <c r="C12" s="29" t="s">
        <v>323</v>
      </c>
    </row>
  </sheetData>
  <sheetProtection password="CF1B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51"/>
  <sheetViews>
    <sheetView workbookViewId="0">
      <selection activeCell="B56" sqref="B56"/>
    </sheetView>
  </sheetViews>
  <sheetFormatPr defaultRowHeight="15" x14ac:dyDescent="0.25"/>
  <cols>
    <col min="1" max="1" width="27.28515625" style="1" customWidth="1"/>
    <col min="2" max="2" width="9.140625" style="1"/>
    <col min="3" max="3" width="124.5703125" style="1" customWidth="1"/>
    <col min="4" max="16384" width="9.140625" style="1"/>
  </cols>
  <sheetData>
    <row r="1" spans="1:3" x14ac:dyDescent="0.25">
      <c r="A1" s="28" t="s">
        <v>324</v>
      </c>
    </row>
    <row r="3" spans="1:3" x14ac:dyDescent="0.25">
      <c r="A3" s="29"/>
      <c r="B3" s="30" t="s">
        <v>12</v>
      </c>
      <c r="C3" s="30" t="s">
        <v>27</v>
      </c>
    </row>
    <row r="4" spans="1:3" x14ac:dyDescent="0.25">
      <c r="A4" s="30" t="s">
        <v>325</v>
      </c>
      <c r="B4" s="29"/>
      <c r="C4" s="33" t="s">
        <v>326</v>
      </c>
    </row>
    <row r="5" spans="1:3" x14ac:dyDescent="0.25">
      <c r="A5" s="29" t="s">
        <v>327</v>
      </c>
      <c r="B5" s="31">
        <v>-19</v>
      </c>
      <c r="C5" s="33" t="s">
        <v>340</v>
      </c>
    </row>
    <row r="6" spans="1:3" x14ac:dyDescent="0.25">
      <c r="A6" s="29" t="s">
        <v>328</v>
      </c>
      <c r="B6" s="31">
        <v>-13</v>
      </c>
      <c r="C6" s="29"/>
    </row>
    <row r="7" spans="1:3" x14ac:dyDescent="0.25">
      <c r="A7" s="29" t="s">
        <v>329</v>
      </c>
      <c r="B7" s="31">
        <v>2.8</v>
      </c>
      <c r="C7" s="29" t="s">
        <v>341</v>
      </c>
    </row>
    <row r="8" spans="1:3" x14ac:dyDescent="0.25">
      <c r="A8" s="29" t="s">
        <v>330</v>
      </c>
      <c r="B8" s="31">
        <v>-6.3</v>
      </c>
      <c r="C8" s="29"/>
    </row>
    <row r="9" spans="1:3" x14ac:dyDescent="0.25">
      <c r="A9" s="29" t="s">
        <v>331</v>
      </c>
      <c r="B9" s="31">
        <v>-5.3</v>
      </c>
      <c r="C9" s="29" t="s">
        <v>342</v>
      </c>
    </row>
    <row r="10" spans="1:3" x14ac:dyDescent="0.25">
      <c r="A10" s="29" t="s">
        <v>332</v>
      </c>
      <c r="B10" s="31">
        <v>1.1000000000000001</v>
      </c>
      <c r="C10" s="29" t="s">
        <v>343</v>
      </c>
    </row>
    <row r="11" spans="1:3" x14ac:dyDescent="0.25">
      <c r="A11" s="29" t="s">
        <v>333</v>
      </c>
      <c r="B11" s="31">
        <v>37</v>
      </c>
      <c r="C11" s="29" t="s">
        <v>343</v>
      </c>
    </row>
    <row r="12" spans="1:3" x14ac:dyDescent="0.25">
      <c r="A12" s="29" t="s">
        <v>334</v>
      </c>
      <c r="B12" s="31">
        <v>66</v>
      </c>
      <c r="C12" s="29" t="s">
        <v>343</v>
      </c>
    </row>
    <row r="13" spans="1:3" x14ac:dyDescent="0.25">
      <c r="A13" s="29" t="s">
        <v>335</v>
      </c>
      <c r="B13" s="31">
        <v>-12</v>
      </c>
      <c r="C13" s="29" t="s">
        <v>344</v>
      </c>
    </row>
    <row r="14" spans="1:3" x14ac:dyDescent="0.25">
      <c r="A14" s="29" t="s">
        <v>336</v>
      </c>
      <c r="B14" s="31">
        <v>-12</v>
      </c>
      <c r="C14" s="29" t="s">
        <v>344</v>
      </c>
    </row>
    <row r="15" spans="1:3" x14ac:dyDescent="0.25">
      <c r="A15" s="29" t="s">
        <v>337</v>
      </c>
      <c r="B15" s="31">
        <v>-32</v>
      </c>
      <c r="C15" s="29" t="s">
        <v>345</v>
      </c>
    </row>
    <row r="16" spans="1:3" x14ac:dyDescent="0.25">
      <c r="A16" s="29" t="s">
        <v>338</v>
      </c>
      <c r="B16" s="31">
        <v>-110</v>
      </c>
      <c r="C16" s="29" t="s">
        <v>346</v>
      </c>
    </row>
    <row r="17" spans="1:3" x14ac:dyDescent="0.25">
      <c r="A17" s="29" t="s">
        <v>339</v>
      </c>
      <c r="B17" s="31">
        <v>5.0999999999999996</v>
      </c>
      <c r="C17" s="29" t="s">
        <v>347</v>
      </c>
    </row>
    <row r="18" spans="1:3" x14ac:dyDescent="0.25">
      <c r="A18" s="30" t="s">
        <v>348</v>
      </c>
      <c r="B18" s="29"/>
      <c r="C18" s="29" t="s">
        <v>349</v>
      </c>
    </row>
    <row r="19" spans="1:3" x14ac:dyDescent="0.25">
      <c r="A19" s="29" t="s">
        <v>350</v>
      </c>
      <c r="B19" s="31">
        <v>3.9</v>
      </c>
      <c r="C19" s="29"/>
    </row>
    <row r="20" spans="1:3" x14ac:dyDescent="0.25">
      <c r="A20" s="29" t="s">
        <v>351</v>
      </c>
      <c r="B20" s="31">
        <v>3.5</v>
      </c>
      <c r="C20" s="29"/>
    </row>
    <row r="21" spans="1:3" x14ac:dyDescent="0.25">
      <c r="A21" s="29" t="s">
        <v>352</v>
      </c>
      <c r="B21" s="31">
        <v>3.1</v>
      </c>
      <c r="C21" s="29"/>
    </row>
    <row r="22" spans="1:3" x14ac:dyDescent="0.25">
      <c r="A22" s="29" t="s">
        <v>353</v>
      </c>
      <c r="B22" s="31">
        <v>4.0999999999999996</v>
      </c>
      <c r="C22" s="29" t="s">
        <v>366</v>
      </c>
    </row>
    <row r="23" spans="1:3" x14ac:dyDescent="0.25">
      <c r="A23" s="29" t="s">
        <v>354</v>
      </c>
      <c r="B23" s="31">
        <v>7.4</v>
      </c>
      <c r="C23" s="29" t="s">
        <v>367</v>
      </c>
    </row>
    <row r="24" spans="1:3" x14ac:dyDescent="0.25">
      <c r="A24" s="29" t="s">
        <v>355</v>
      </c>
      <c r="B24" s="31">
        <v>9.6999999999999993</v>
      </c>
      <c r="C24" s="29" t="s">
        <v>368</v>
      </c>
    </row>
    <row r="25" spans="1:3" x14ac:dyDescent="0.25">
      <c r="A25" s="29" t="s">
        <v>356</v>
      </c>
      <c r="B25" s="31">
        <v>4.3</v>
      </c>
      <c r="C25" s="29" t="s">
        <v>369</v>
      </c>
    </row>
    <row r="26" spans="1:3" x14ac:dyDescent="0.25">
      <c r="A26" s="29" t="s">
        <v>357</v>
      </c>
      <c r="B26" s="31">
        <v>3.6</v>
      </c>
      <c r="C26" s="29"/>
    </row>
    <row r="27" spans="1:3" x14ac:dyDescent="0.25">
      <c r="A27" s="29" t="s">
        <v>358</v>
      </c>
      <c r="B27" s="31">
        <v>2.8</v>
      </c>
      <c r="C27" s="29" t="s">
        <v>370</v>
      </c>
    </row>
    <row r="28" spans="1:3" x14ac:dyDescent="0.25">
      <c r="A28" s="29" t="s">
        <v>359</v>
      </c>
      <c r="B28" s="31">
        <v>2.2000000000000002</v>
      </c>
      <c r="C28" s="29"/>
    </row>
    <row r="29" spans="1:3" x14ac:dyDescent="0.25">
      <c r="A29" s="29" t="s">
        <v>360</v>
      </c>
      <c r="B29" s="31">
        <v>4.3</v>
      </c>
      <c r="C29" s="29" t="s">
        <v>371</v>
      </c>
    </row>
    <row r="30" spans="1:3" x14ac:dyDescent="0.25">
      <c r="A30" s="29" t="s">
        <v>361</v>
      </c>
      <c r="B30" s="31">
        <v>4.2</v>
      </c>
      <c r="C30" s="29" t="s">
        <v>371</v>
      </c>
    </row>
    <row r="31" spans="1:3" x14ac:dyDescent="0.25">
      <c r="A31" s="29" t="s">
        <v>362</v>
      </c>
      <c r="B31" s="31">
        <v>1.4</v>
      </c>
      <c r="C31" s="29" t="s">
        <v>372</v>
      </c>
    </row>
    <row r="32" spans="1:3" x14ac:dyDescent="0.25">
      <c r="A32" s="29" t="s">
        <v>363</v>
      </c>
      <c r="B32" s="31">
        <v>1.4</v>
      </c>
      <c r="C32" s="29" t="s">
        <v>373</v>
      </c>
    </row>
    <row r="33" spans="1:3" x14ac:dyDescent="0.25">
      <c r="A33" s="29" t="s">
        <v>364</v>
      </c>
      <c r="B33" s="31">
        <v>1.4</v>
      </c>
      <c r="C33" s="29" t="s">
        <v>374</v>
      </c>
    </row>
    <row r="34" spans="1:3" x14ac:dyDescent="0.25">
      <c r="A34" s="29" t="s">
        <v>365</v>
      </c>
      <c r="B34" s="31">
        <v>140</v>
      </c>
      <c r="C34" s="29" t="s">
        <v>375</v>
      </c>
    </row>
    <row r="35" spans="1:3" x14ac:dyDescent="0.25">
      <c r="A35" s="30" t="s">
        <v>376</v>
      </c>
      <c r="B35" s="29"/>
      <c r="C35" s="33" t="s">
        <v>377</v>
      </c>
    </row>
    <row r="36" spans="1:3" x14ac:dyDescent="0.25">
      <c r="A36" s="29" t="s">
        <v>378</v>
      </c>
      <c r="B36" s="31">
        <v>-1.1000000000000001</v>
      </c>
      <c r="C36" s="29"/>
    </row>
    <row r="37" spans="1:3" x14ac:dyDescent="0.25">
      <c r="A37" s="29" t="s">
        <v>379</v>
      </c>
      <c r="B37" s="31">
        <v>-0.13</v>
      </c>
      <c r="C37" s="29"/>
    </row>
    <row r="38" spans="1:3" x14ac:dyDescent="0.25">
      <c r="A38" s="29" t="s">
        <v>380</v>
      </c>
      <c r="B38" s="31">
        <v>1</v>
      </c>
      <c r="C38" s="29"/>
    </row>
    <row r="39" spans="1:3" x14ac:dyDescent="0.25">
      <c r="A39" s="29" t="s">
        <v>381</v>
      </c>
      <c r="B39" s="31">
        <v>2</v>
      </c>
      <c r="C39" s="29" t="s">
        <v>390</v>
      </c>
    </row>
    <row r="40" spans="1:3" x14ac:dyDescent="0.25">
      <c r="A40" s="29" t="s">
        <v>382</v>
      </c>
      <c r="B40" s="31">
        <v>3.1</v>
      </c>
      <c r="C40" s="29"/>
    </row>
    <row r="41" spans="1:3" x14ac:dyDescent="0.25">
      <c r="A41" s="29" t="s">
        <v>383</v>
      </c>
      <c r="B41" s="31">
        <v>10</v>
      </c>
      <c r="C41" s="29"/>
    </row>
    <row r="42" spans="1:3" x14ac:dyDescent="0.25">
      <c r="A42" s="29" t="s">
        <v>384</v>
      </c>
      <c r="B42" s="31">
        <v>16</v>
      </c>
      <c r="C42" s="29"/>
    </row>
    <row r="43" spans="1:3" x14ac:dyDescent="0.25">
      <c r="A43" s="29" t="s">
        <v>385</v>
      </c>
      <c r="B43" s="31">
        <v>0.71</v>
      </c>
      <c r="C43" s="29"/>
    </row>
    <row r="44" spans="1:3" x14ac:dyDescent="0.25">
      <c r="A44" s="29" t="s">
        <v>386</v>
      </c>
      <c r="B44" s="31">
        <v>0.64</v>
      </c>
      <c r="C44" s="29"/>
    </row>
    <row r="45" spans="1:3" x14ac:dyDescent="0.25">
      <c r="A45" s="29" t="s">
        <v>387</v>
      </c>
      <c r="B45" s="31">
        <v>-5.9</v>
      </c>
      <c r="C45" s="29" t="s">
        <v>391</v>
      </c>
    </row>
    <row r="46" spans="1:3" x14ac:dyDescent="0.25">
      <c r="A46" s="29" t="s">
        <v>388</v>
      </c>
      <c r="B46" s="31">
        <v>-23</v>
      </c>
      <c r="C46" s="29" t="s">
        <v>392</v>
      </c>
    </row>
    <row r="47" spans="1:3" x14ac:dyDescent="0.25">
      <c r="A47" s="29" t="s">
        <v>389</v>
      </c>
      <c r="B47" s="31">
        <v>2.2000000000000002</v>
      </c>
      <c r="C47" s="29"/>
    </row>
    <row r="48" spans="1:3" x14ac:dyDescent="0.25">
      <c r="A48" s="30" t="s">
        <v>393</v>
      </c>
      <c r="B48" s="29"/>
      <c r="C48" s="29" t="s">
        <v>394</v>
      </c>
    </row>
    <row r="49" spans="1:3" x14ac:dyDescent="0.25">
      <c r="A49" s="29" t="s">
        <v>136</v>
      </c>
      <c r="B49" s="31">
        <v>-0.13</v>
      </c>
      <c r="C49" s="29" t="s">
        <v>397</v>
      </c>
    </row>
    <row r="50" spans="1:3" x14ac:dyDescent="0.25">
      <c r="A50" s="29" t="s">
        <v>395</v>
      </c>
      <c r="B50" s="31">
        <v>-3.3</v>
      </c>
      <c r="C50" s="29" t="s">
        <v>397</v>
      </c>
    </row>
    <row r="51" spans="1:3" x14ac:dyDescent="0.25">
      <c r="A51" s="29" t="s">
        <v>396</v>
      </c>
      <c r="B51" s="31">
        <v>-6.9</v>
      </c>
      <c r="C51" s="29" t="s">
        <v>398</v>
      </c>
    </row>
  </sheetData>
  <sheetProtection password="CF1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46"/>
  <sheetViews>
    <sheetView tabSelected="1" topLeftCell="A13" workbookViewId="0">
      <selection activeCell="A10" sqref="A10"/>
    </sheetView>
  </sheetViews>
  <sheetFormatPr defaultRowHeight="15" x14ac:dyDescent="0.25"/>
  <cols>
    <col min="1" max="1" width="24.28515625" style="1" customWidth="1"/>
    <col min="2" max="2" width="17.5703125" style="1" customWidth="1"/>
    <col min="3" max="3" width="12.85546875" style="1" customWidth="1"/>
    <col min="4" max="4" width="12.7109375" style="1" customWidth="1"/>
    <col min="5" max="5" width="17" style="1" customWidth="1"/>
    <col min="6" max="16384" width="9.140625" style="1"/>
  </cols>
  <sheetData>
    <row r="1" spans="1:5" x14ac:dyDescent="0.25">
      <c r="A1" s="72" t="s">
        <v>0</v>
      </c>
      <c r="B1" s="68"/>
      <c r="C1" s="66" t="s">
        <v>1</v>
      </c>
      <c r="D1" s="67"/>
      <c r="E1" s="68"/>
    </row>
    <row r="2" spans="1:5" ht="28.5" customHeight="1" thickBot="1" x14ac:dyDescent="0.3">
      <c r="A2" s="73"/>
      <c r="B2" s="71"/>
      <c r="C2" s="69"/>
      <c r="D2" s="70"/>
      <c r="E2" s="71"/>
    </row>
    <row r="3" spans="1:5" x14ac:dyDescent="0.25">
      <c r="A3" s="66" t="s">
        <v>2</v>
      </c>
      <c r="B3" s="68"/>
      <c r="C3" s="66" t="s">
        <v>3</v>
      </c>
      <c r="D3" s="67"/>
      <c r="E3" s="68"/>
    </row>
    <row r="4" spans="1:5" ht="13.5" customHeight="1" thickBot="1" x14ac:dyDescent="0.3">
      <c r="A4" s="74"/>
      <c r="B4" s="75"/>
      <c r="C4" s="69"/>
      <c r="D4" s="70"/>
      <c r="E4" s="71"/>
    </row>
    <row r="5" spans="1:5" x14ac:dyDescent="0.25">
      <c r="A5" s="66" t="s">
        <v>4</v>
      </c>
      <c r="B5" s="67"/>
      <c r="C5" s="67"/>
      <c r="D5" s="67"/>
      <c r="E5" s="68"/>
    </row>
    <row r="6" spans="1:5" ht="29.25" customHeight="1" thickBot="1" x14ac:dyDescent="0.3">
      <c r="A6" s="69"/>
      <c r="B6" s="70"/>
      <c r="C6" s="70"/>
      <c r="D6" s="70"/>
      <c r="E6" s="71"/>
    </row>
    <row r="7" spans="1:5" ht="20.25" customHeight="1" x14ac:dyDescent="0.25">
      <c r="A7" s="66" t="s">
        <v>5</v>
      </c>
      <c r="B7" s="72"/>
      <c r="C7" s="72"/>
      <c r="D7" s="72"/>
      <c r="E7" s="82"/>
    </row>
    <row r="8" spans="1:5" ht="15.75" thickBot="1" x14ac:dyDescent="0.3">
      <c r="A8" s="83" t="s">
        <v>6</v>
      </c>
      <c r="B8" s="84"/>
      <c r="C8" s="84"/>
      <c r="D8" s="84"/>
      <c r="E8" s="85"/>
    </row>
    <row r="9" spans="1:5" s="4" customFormat="1" ht="15.75" thickBot="1" x14ac:dyDescent="0.25">
      <c r="A9" s="2" t="s">
        <v>10</v>
      </c>
      <c r="B9" s="3" t="s">
        <v>11</v>
      </c>
      <c r="C9" s="3" t="s">
        <v>14</v>
      </c>
      <c r="D9" s="3" t="s">
        <v>12</v>
      </c>
      <c r="E9" s="3" t="s">
        <v>13</v>
      </c>
    </row>
    <row r="10" spans="1:5" ht="15.75" thickBot="1" x14ac:dyDescent="0.3">
      <c r="A10" s="13" t="s">
        <v>413</v>
      </c>
      <c r="B10" s="14"/>
      <c r="C10" s="15"/>
      <c r="D10" s="16"/>
      <c r="E10" s="37" t="str">
        <f>IF(B10="","",B10*D10)</f>
        <v/>
      </c>
    </row>
    <row r="11" spans="1:5" ht="15.75" thickBot="1" x14ac:dyDescent="0.3">
      <c r="A11" s="13"/>
      <c r="B11" s="14"/>
      <c r="C11" s="15"/>
      <c r="D11" s="16"/>
      <c r="E11" s="37" t="str">
        <f t="shared" ref="E11:E18" si="0">IF(B11="","",B11*D11)</f>
        <v/>
      </c>
    </row>
    <row r="12" spans="1:5" ht="15.75" thickBot="1" x14ac:dyDescent="0.3">
      <c r="A12" s="13"/>
      <c r="B12" s="14"/>
      <c r="C12" s="17"/>
      <c r="D12" s="16"/>
      <c r="E12" s="37" t="str">
        <f t="shared" si="0"/>
        <v/>
      </c>
    </row>
    <row r="13" spans="1:5" ht="15.75" thickBot="1" x14ac:dyDescent="0.3">
      <c r="A13" s="13"/>
      <c r="B13" s="14"/>
      <c r="C13" s="17"/>
      <c r="D13" s="16"/>
      <c r="E13" s="37" t="str">
        <f t="shared" si="0"/>
        <v/>
      </c>
    </row>
    <row r="14" spans="1:5" ht="15.75" thickBot="1" x14ac:dyDescent="0.3">
      <c r="A14" s="13"/>
      <c r="B14" s="14"/>
      <c r="C14" s="17"/>
      <c r="D14" s="16"/>
      <c r="E14" s="37" t="str">
        <f t="shared" si="0"/>
        <v/>
      </c>
    </row>
    <row r="15" spans="1:5" ht="15.75" thickBot="1" x14ac:dyDescent="0.3">
      <c r="A15" s="13"/>
      <c r="B15" s="14"/>
      <c r="C15" s="17"/>
      <c r="D15" s="16"/>
      <c r="E15" s="37" t="str">
        <f t="shared" si="0"/>
        <v/>
      </c>
    </row>
    <row r="16" spans="1:5" ht="15.75" thickBot="1" x14ac:dyDescent="0.3">
      <c r="A16" s="13"/>
      <c r="B16" s="14"/>
      <c r="C16" s="17"/>
      <c r="D16" s="16"/>
      <c r="E16" s="37" t="str">
        <f t="shared" si="0"/>
        <v/>
      </c>
    </row>
    <row r="17" spans="1:5" ht="15.75" thickBot="1" x14ac:dyDescent="0.3">
      <c r="A17" s="7"/>
      <c r="B17" s="18"/>
      <c r="C17" s="19"/>
      <c r="D17" s="20"/>
      <c r="E17" s="37" t="str">
        <f t="shared" si="0"/>
        <v/>
      </c>
    </row>
    <row r="18" spans="1:5" ht="15.75" thickBot="1" x14ac:dyDescent="0.3">
      <c r="A18" s="7"/>
      <c r="B18" s="18"/>
      <c r="C18" s="19"/>
      <c r="D18" s="20"/>
      <c r="E18" s="37" t="str">
        <f t="shared" si="0"/>
        <v/>
      </c>
    </row>
    <row r="19" spans="1:5" ht="15.75" thickBot="1" x14ac:dyDescent="0.3">
      <c r="A19" s="43" t="s">
        <v>17</v>
      </c>
      <c r="B19" s="44"/>
      <c r="C19" s="45"/>
      <c r="D19" s="46"/>
      <c r="E19" s="47">
        <f>SUM(E10:E18)</f>
        <v>0</v>
      </c>
    </row>
    <row r="20" spans="1:5" ht="20.25" customHeight="1" x14ac:dyDescent="0.25">
      <c r="A20" s="76" t="s">
        <v>19</v>
      </c>
      <c r="B20" s="77"/>
      <c r="C20" s="77"/>
      <c r="D20" s="77"/>
      <c r="E20" s="78"/>
    </row>
    <row r="21" spans="1:5" ht="15.75" thickBot="1" x14ac:dyDescent="0.3">
      <c r="A21" s="79" t="s">
        <v>7</v>
      </c>
      <c r="B21" s="80"/>
      <c r="C21" s="80"/>
      <c r="D21" s="80"/>
      <c r="E21" s="81"/>
    </row>
    <row r="22" spans="1:5" ht="15.75" thickBot="1" x14ac:dyDescent="0.3">
      <c r="A22" s="2" t="s">
        <v>15</v>
      </c>
      <c r="B22" s="3" t="s">
        <v>11</v>
      </c>
      <c r="C22" s="3" t="s">
        <v>14</v>
      </c>
      <c r="D22" s="3" t="s">
        <v>12</v>
      </c>
      <c r="E22" s="3" t="s">
        <v>13</v>
      </c>
    </row>
    <row r="23" spans="1:5" ht="15.75" thickBot="1" x14ac:dyDescent="0.3">
      <c r="A23" s="21"/>
      <c r="B23" s="22"/>
      <c r="C23" s="23"/>
      <c r="D23" s="24"/>
      <c r="E23" s="38" t="str">
        <f>IF(B23="","",B23*D23)</f>
        <v/>
      </c>
    </row>
    <row r="24" spans="1:5" ht="15.75" thickBot="1" x14ac:dyDescent="0.3">
      <c r="A24" s="21"/>
      <c r="B24" s="22"/>
      <c r="C24" s="23"/>
      <c r="D24" s="24"/>
      <c r="E24" s="38" t="str">
        <f t="shared" ref="E24:E31" si="1">IF(B24="","",B24*D24)</f>
        <v/>
      </c>
    </row>
    <row r="25" spans="1:5" ht="15.75" thickBot="1" x14ac:dyDescent="0.3">
      <c r="A25" s="21"/>
      <c r="B25" s="22"/>
      <c r="C25" s="23"/>
      <c r="D25" s="24"/>
      <c r="E25" s="38" t="str">
        <f t="shared" si="1"/>
        <v/>
      </c>
    </row>
    <row r="26" spans="1:5" ht="15.75" thickBot="1" x14ac:dyDescent="0.3">
      <c r="A26" s="21"/>
      <c r="B26" s="22"/>
      <c r="C26" s="23"/>
      <c r="D26" s="24"/>
      <c r="E26" s="38" t="str">
        <f t="shared" si="1"/>
        <v/>
      </c>
    </row>
    <row r="27" spans="1:5" ht="15.75" thickBot="1" x14ac:dyDescent="0.3">
      <c r="A27" s="21"/>
      <c r="B27" s="22"/>
      <c r="C27" s="23"/>
      <c r="D27" s="24"/>
      <c r="E27" s="38" t="str">
        <f t="shared" si="1"/>
        <v/>
      </c>
    </row>
    <row r="28" spans="1:5" ht="15.75" thickBot="1" x14ac:dyDescent="0.3">
      <c r="A28" s="21"/>
      <c r="B28" s="22"/>
      <c r="C28" s="23"/>
      <c r="D28" s="24"/>
      <c r="E28" s="38" t="str">
        <f t="shared" si="1"/>
        <v/>
      </c>
    </row>
    <row r="29" spans="1:5" ht="15.75" thickBot="1" x14ac:dyDescent="0.3">
      <c r="A29" s="21"/>
      <c r="B29" s="22"/>
      <c r="C29" s="23"/>
      <c r="D29" s="24"/>
      <c r="E29" s="38" t="str">
        <f t="shared" si="1"/>
        <v/>
      </c>
    </row>
    <row r="30" spans="1:5" ht="15.75" thickBot="1" x14ac:dyDescent="0.3">
      <c r="A30" s="21"/>
      <c r="B30" s="22"/>
      <c r="C30" s="23"/>
      <c r="D30" s="24"/>
      <c r="E30" s="38" t="str">
        <f t="shared" si="1"/>
        <v/>
      </c>
    </row>
    <row r="31" spans="1:5" ht="15.75" thickBot="1" x14ac:dyDescent="0.3">
      <c r="A31" s="8"/>
      <c r="B31" s="25"/>
      <c r="C31" s="26"/>
      <c r="D31" s="27"/>
      <c r="E31" s="38" t="str">
        <f t="shared" si="1"/>
        <v/>
      </c>
    </row>
    <row r="32" spans="1:5" ht="15.75" thickBot="1" x14ac:dyDescent="0.3">
      <c r="A32" s="43" t="s">
        <v>17</v>
      </c>
      <c r="B32" s="44"/>
      <c r="C32" s="45"/>
      <c r="D32" s="46"/>
      <c r="E32" s="47">
        <f>SUM(E23:E31)</f>
        <v>0</v>
      </c>
    </row>
    <row r="33" spans="1:5" ht="20.25" customHeight="1" x14ac:dyDescent="0.25">
      <c r="A33" s="76" t="s">
        <v>8</v>
      </c>
      <c r="B33" s="77"/>
      <c r="C33" s="77"/>
      <c r="D33" s="77"/>
      <c r="E33" s="78"/>
    </row>
    <row r="34" spans="1:5" ht="15.75" thickBot="1" x14ac:dyDescent="0.3">
      <c r="A34" s="79" t="s">
        <v>9</v>
      </c>
      <c r="B34" s="80"/>
      <c r="C34" s="80"/>
      <c r="D34" s="80"/>
      <c r="E34" s="81"/>
    </row>
    <row r="35" spans="1:5" ht="30.75" thickBot="1" x14ac:dyDescent="0.3">
      <c r="A35" s="2" t="s">
        <v>16</v>
      </c>
      <c r="B35" s="3" t="s">
        <v>11</v>
      </c>
      <c r="C35" s="3" t="s">
        <v>14</v>
      </c>
      <c r="D35" s="3" t="s">
        <v>12</v>
      </c>
      <c r="E35" s="3" t="s">
        <v>13</v>
      </c>
    </row>
    <row r="36" spans="1:5" ht="15.75" thickBot="1" x14ac:dyDescent="0.3">
      <c r="A36" s="21"/>
      <c r="B36" s="22"/>
      <c r="C36" s="23"/>
      <c r="D36" s="24"/>
      <c r="E36" s="38" t="str">
        <f>IF(B36="","",B36*D36)</f>
        <v/>
      </c>
    </row>
    <row r="37" spans="1:5" ht="15.75" thickBot="1" x14ac:dyDescent="0.3">
      <c r="A37" s="21"/>
      <c r="B37" s="22"/>
      <c r="C37" s="23"/>
      <c r="D37" s="24"/>
      <c r="E37" s="38" t="str">
        <f t="shared" ref="E37:E44" si="2">IF(B37="","",B37*D37)</f>
        <v/>
      </c>
    </row>
    <row r="38" spans="1:5" ht="15.75" thickBot="1" x14ac:dyDescent="0.3">
      <c r="A38" s="21"/>
      <c r="B38" s="22"/>
      <c r="C38" s="23"/>
      <c r="D38" s="24"/>
      <c r="E38" s="38" t="str">
        <f t="shared" si="2"/>
        <v/>
      </c>
    </row>
    <row r="39" spans="1:5" ht="15.75" thickBot="1" x14ac:dyDescent="0.3">
      <c r="A39" s="21"/>
      <c r="B39" s="22"/>
      <c r="C39" s="23"/>
      <c r="D39" s="24"/>
      <c r="E39" s="38" t="str">
        <f t="shared" si="2"/>
        <v/>
      </c>
    </row>
    <row r="40" spans="1:5" ht="15.75" thickBot="1" x14ac:dyDescent="0.3">
      <c r="A40" s="21"/>
      <c r="B40" s="22"/>
      <c r="C40" s="23"/>
      <c r="D40" s="24"/>
      <c r="E40" s="38" t="str">
        <f t="shared" si="2"/>
        <v/>
      </c>
    </row>
    <row r="41" spans="1:5" ht="15.75" thickBot="1" x14ac:dyDescent="0.3">
      <c r="A41" s="21"/>
      <c r="B41" s="22"/>
      <c r="C41" s="23"/>
      <c r="D41" s="24"/>
      <c r="E41" s="38" t="str">
        <f t="shared" si="2"/>
        <v/>
      </c>
    </row>
    <row r="42" spans="1:5" ht="15.75" thickBot="1" x14ac:dyDescent="0.3">
      <c r="A42" s="21"/>
      <c r="B42" s="22"/>
      <c r="C42" s="23"/>
      <c r="D42" s="24"/>
      <c r="E42" s="38" t="str">
        <f t="shared" si="2"/>
        <v/>
      </c>
    </row>
    <row r="43" spans="1:5" ht="15.75" thickBot="1" x14ac:dyDescent="0.3">
      <c r="A43" s="21"/>
      <c r="B43" s="22"/>
      <c r="C43" s="23"/>
      <c r="D43" s="24"/>
      <c r="E43" s="38" t="str">
        <f t="shared" si="2"/>
        <v/>
      </c>
    </row>
    <row r="44" spans="1:5" ht="15.75" thickBot="1" x14ac:dyDescent="0.3">
      <c r="A44" s="9"/>
      <c r="B44" s="10"/>
      <c r="C44" s="11"/>
      <c r="D44" s="12"/>
      <c r="E44" s="38" t="str">
        <f t="shared" si="2"/>
        <v/>
      </c>
    </row>
    <row r="45" spans="1:5" ht="15.75" thickBot="1" x14ac:dyDescent="0.3">
      <c r="A45" s="43" t="s">
        <v>17</v>
      </c>
      <c r="B45" s="44"/>
      <c r="C45" s="45"/>
      <c r="D45" s="46"/>
      <c r="E45" s="47">
        <f>SUM(E36:E44)</f>
        <v>0</v>
      </c>
    </row>
    <row r="46" spans="1:5" s="5" customFormat="1" ht="18" customHeight="1" thickBot="1" x14ac:dyDescent="0.3">
      <c r="A46" s="39" t="s">
        <v>18</v>
      </c>
      <c r="B46" s="40"/>
      <c r="C46" s="39"/>
      <c r="D46" s="41"/>
      <c r="E46" s="42">
        <f>E19+E32+E45</f>
        <v>0</v>
      </c>
    </row>
  </sheetData>
  <sheetProtection password="CF1B" sheet="1" objects="1" scenarios="1"/>
  <mergeCells count="16">
    <mergeCell ref="A4:B4"/>
    <mergeCell ref="C3:E3"/>
    <mergeCell ref="C4:E4"/>
    <mergeCell ref="A33:E33"/>
    <mergeCell ref="A34:E34"/>
    <mergeCell ref="A20:E20"/>
    <mergeCell ref="A21:E21"/>
    <mergeCell ref="A7:E7"/>
    <mergeCell ref="A8:E8"/>
    <mergeCell ref="A5:E5"/>
    <mergeCell ref="A6:E6"/>
    <mergeCell ref="C1:E1"/>
    <mergeCell ref="C2:E2"/>
    <mergeCell ref="A1:B1"/>
    <mergeCell ref="A2:B2"/>
    <mergeCell ref="A3:B3"/>
  </mergeCells>
  <phoneticPr fontId="2" type="noConversion"/>
  <dataValidations count="3">
    <dataValidation type="textLength" operator="greaterThanOrEqual" allowBlank="1" showInputMessage="1" showErrorMessage="1" sqref="A10:A18 C10:C18 A23:A31 C23:C31 A36:A44 C36:C44">
      <formula1>0</formula1>
    </dataValidation>
    <dataValidation type="decimal" operator="greaterThanOrEqual" allowBlank="1" showInputMessage="1" showErrorMessage="1" sqref="B10:B18 B23:B31 B36:B44 D10:D18 D23:D31">
      <formula1>0</formula1>
    </dataValidation>
    <dataValidation type="decimal" operator="greaterThanOrEqual" allowBlank="1" showInputMessage="1" showErrorMessage="1" sqref="D36:D44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9"/>
  <sheetViews>
    <sheetView workbookViewId="0">
      <selection activeCell="C17" sqref="C17"/>
    </sheetView>
  </sheetViews>
  <sheetFormatPr defaultRowHeight="15" x14ac:dyDescent="0.25"/>
  <cols>
    <col min="1" max="1" width="16.140625" style="1" customWidth="1"/>
    <col min="2" max="2" width="10.140625" style="1" customWidth="1"/>
    <col min="3" max="3" width="61.5703125" style="1" bestFit="1" customWidth="1"/>
    <col min="4" max="16384" width="9.140625" style="1"/>
  </cols>
  <sheetData>
    <row r="1" spans="1:3" x14ac:dyDescent="0.25">
      <c r="A1" s="28" t="s">
        <v>20</v>
      </c>
    </row>
    <row r="2" spans="1:3" x14ac:dyDescent="0.25">
      <c r="A2" s="28"/>
    </row>
    <row r="3" spans="1:3" x14ac:dyDescent="0.25">
      <c r="A3" s="29"/>
      <c r="B3" s="30" t="s">
        <v>12</v>
      </c>
      <c r="C3" s="30" t="s">
        <v>27</v>
      </c>
    </row>
    <row r="4" spans="1:3" x14ac:dyDescent="0.25">
      <c r="A4" s="29" t="s">
        <v>21</v>
      </c>
      <c r="B4" s="31">
        <v>240</v>
      </c>
      <c r="C4" s="29" t="s">
        <v>28</v>
      </c>
    </row>
    <row r="5" spans="1:3" x14ac:dyDescent="0.25">
      <c r="A5" s="29" t="s">
        <v>22</v>
      </c>
      <c r="B5" s="31">
        <v>94</v>
      </c>
      <c r="C5" s="29" t="s">
        <v>29</v>
      </c>
    </row>
    <row r="6" spans="1:3" x14ac:dyDescent="0.25">
      <c r="A6" s="29" t="s">
        <v>23</v>
      </c>
      <c r="B6" s="31">
        <v>24</v>
      </c>
      <c r="C6" s="29" t="s">
        <v>30</v>
      </c>
    </row>
    <row r="7" spans="1:3" x14ac:dyDescent="0.25">
      <c r="A7" s="29" t="s">
        <v>24</v>
      </c>
      <c r="B7" s="31">
        <v>86</v>
      </c>
      <c r="C7" s="29" t="s">
        <v>31</v>
      </c>
    </row>
    <row r="8" spans="1:3" x14ac:dyDescent="0.25">
      <c r="A8" s="29" t="s">
        <v>25</v>
      </c>
      <c r="B8" s="31">
        <v>910</v>
      </c>
      <c r="C8" s="29" t="s">
        <v>32</v>
      </c>
    </row>
    <row r="9" spans="1:3" x14ac:dyDescent="0.25">
      <c r="A9" s="29" t="s">
        <v>26</v>
      </c>
      <c r="B9" s="31">
        <v>110</v>
      </c>
      <c r="C9" s="29" t="s">
        <v>33</v>
      </c>
    </row>
  </sheetData>
  <sheetProtection password="CF1B" sheet="1"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3"/>
  <sheetViews>
    <sheetView workbookViewId="0">
      <selection activeCell="B3" sqref="B3:C3"/>
    </sheetView>
  </sheetViews>
  <sheetFormatPr defaultRowHeight="12.75" x14ac:dyDescent="0.2"/>
  <cols>
    <col min="1" max="1" width="21.42578125" customWidth="1"/>
    <col min="3" max="3" width="51.7109375" customWidth="1"/>
  </cols>
  <sheetData>
    <row r="1" spans="1:3" x14ac:dyDescent="0.2">
      <c r="A1" s="6" t="s">
        <v>34</v>
      </c>
    </row>
    <row r="3" spans="1:3" ht="15" x14ac:dyDescent="0.25">
      <c r="A3" s="29"/>
      <c r="B3" s="30" t="s">
        <v>12</v>
      </c>
      <c r="C3" s="30" t="s">
        <v>27</v>
      </c>
    </row>
    <row r="4" spans="1:3" ht="15" x14ac:dyDescent="0.25">
      <c r="A4" s="29" t="s">
        <v>35</v>
      </c>
      <c r="B4" s="31">
        <v>60</v>
      </c>
      <c r="C4" s="29" t="s">
        <v>45</v>
      </c>
    </row>
    <row r="5" spans="1:3" ht="15" x14ac:dyDescent="0.25">
      <c r="A5" s="29" t="s">
        <v>36</v>
      </c>
      <c r="B5" s="31">
        <v>780</v>
      </c>
      <c r="C5" s="29" t="s">
        <v>46</v>
      </c>
    </row>
    <row r="6" spans="1:3" ht="15" x14ac:dyDescent="0.25">
      <c r="A6" s="29" t="s">
        <v>37</v>
      </c>
      <c r="B6" s="31">
        <v>970</v>
      </c>
      <c r="C6" s="29" t="s">
        <v>47</v>
      </c>
    </row>
    <row r="7" spans="1:3" ht="15" x14ac:dyDescent="0.25">
      <c r="A7" s="29" t="s">
        <v>38</v>
      </c>
      <c r="B7" s="31">
        <v>1400</v>
      </c>
      <c r="C7" s="29" t="s">
        <v>47</v>
      </c>
    </row>
    <row r="8" spans="1:3" ht="15" x14ac:dyDescent="0.25">
      <c r="A8" s="29" t="s">
        <v>39</v>
      </c>
      <c r="B8" s="31">
        <v>640</v>
      </c>
      <c r="C8" s="29" t="s">
        <v>48</v>
      </c>
    </row>
    <row r="9" spans="1:3" ht="15" x14ac:dyDescent="0.25">
      <c r="A9" s="29" t="s">
        <v>40</v>
      </c>
      <c r="B9" s="31">
        <v>5200</v>
      </c>
      <c r="C9" s="29" t="s">
        <v>47</v>
      </c>
    </row>
    <row r="10" spans="1:3" ht="15" x14ac:dyDescent="0.25">
      <c r="A10" s="29" t="s">
        <v>41</v>
      </c>
      <c r="B10" s="31">
        <v>4600000</v>
      </c>
      <c r="C10" s="29" t="s">
        <v>47</v>
      </c>
    </row>
    <row r="11" spans="1:3" ht="15" x14ac:dyDescent="0.25">
      <c r="A11" s="29" t="s">
        <v>42</v>
      </c>
      <c r="B11" s="31">
        <v>7000000</v>
      </c>
      <c r="C11" s="29" t="s">
        <v>47</v>
      </c>
    </row>
    <row r="12" spans="1:3" ht="15" x14ac:dyDescent="0.25">
      <c r="A12" s="29" t="s">
        <v>43</v>
      </c>
      <c r="B12" s="31">
        <v>12000000</v>
      </c>
      <c r="C12" s="29" t="s">
        <v>47</v>
      </c>
    </row>
    <row r="13" spans="1:3" ht="15" x14ac:dyDescent="0.25">
      <c r="A13" s="29" t="s">
        <v>44</v>
      </c>
      <c r="B13" s="31">
        <v>3200</v>
      </c>
      <c r="C13" s="29" t="s">
        <v>49</v>
      </c>
    </row>
  </sheetData>
  <sheetProtection password="CF1B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1"/>
  <sheetViews>
    <sheetView workbookViewId="0">
      <selection activeCell="B3" sqref="B3:C3"/>
    </sheetView>
  </sheetViews>
  <sheetFormatPr defaultRowHeight="15" x14ac:dyDescent="0.25"/>
  <cols>
    <col min="1" max="1" width="27.85546875" style="1" customWidth="1"/>
    <col min="2" max="2" width="10.140625" style="1" customWidth="1"/>
    <col min="3" max="3" width="67.42578125" style="1" customWidth="1"/>
    <col min="4" max="16384" width="9.140625" style="1"/>
  </cols>
  <sheetData>
    <row r="1" spans="1:3" x14ac:dyDescent="0.25">
      <c r="A1" s="28" t="s">
        <v>50</v>
      </c>
    </row>
    <row r="3" spans="1:3" x14ac:dyDescent="0.25">
      <c r="A3" s="29"/>
      <c r="B3" s="30" t="s">
        <v>12</v>
      </c>
      <c r="C3" s="30" t="s">
        <v>27</v>
      </c>
    </row>
    <row r="4" spans="1:3" x14ac:dyDescent="0.25">
      <c r="A4" s="29" t="s">
        <v>51</v>
      </c>
      <c r="B4" s="31">
        <v>4.6999999999999997E-5</v>
      </c>
      <c r="C4" s="29" t="s">
        <v>69</v>
      </c>
    </row>
    <row r="5" spans="1:3" x14ac:dyDescent="0.25">
      <c r="A5" s="29" t="s">
        <v>52</v>
      </c>
      <c r="B5" s="31">
        <v>8.0000000000000007E-5</v>
      </c>
      <c r="C5" s="29" t="s">
        <v>69</v>
      </c>
    </row>
    <row r="6" spans="1:3" x14ac:dyDescent="0.25">
      <c r="A6" s="29" t="s">
        <v>53</v>
      </c>
      <c r="B6" s="31">
        <v>1.1E-4</v>
      </c>
      <c r="C6" s="29" t="s">
        <v>69</v>
      </c>
    </row>
    <row r="7" spans="1:3" x14ac:dyDescent="0.25">
      <c r="A7" s="29" t="s">
        <v>54</v>
      </c>
      <c r="B7" s="31">
        <v>4000</v>
      </c>
      <c r="C7" s="29" t="s">
        <v>70</v>
      </c>
    </row>
    <row r="8" spans="1:3" x14ac:dyDescent="0.25">
      <c r="A8" s="29" t="s">
        <v>55</v>
      </c>
      <c r="B8" s="31">
        <v>18</v>
      </c>
      <c r="C8" s="29" t="s">
        <v>71</v>
      </c>
    </row>
    <row r="9" spans="1:3" x14ac:dyDescent="0.25">
      <c r="A9" s="29" t="s">
        <v>56</v>
      </c>
      <c r="B9" s="31">
        <v>1100</v>
      </c>
      <c r="C9" s="29" t="s">
        <v>72</v>
      </c>
    </row>
    <row r="10" spans="1:3" x14ac:dyDescent="0.25">
      <c r="A10" s="29" t="s">
        <v>57</v>
      </c>
      <c r="B10" s="31">
        <v>130</v>
      </c>
      <c r="C10" s="29" t="s">
        <v>73</v>
      </c>
    </row>
    <row r="11" spans="1:3" x14ac:dyDescent="0.25">
      <c r="A11" s="29" t="s">
        <v>58</v>
      </c>
      <c r="B11" s="31">
        <v>72</v>
      </c>
      <c r="C11" s="29" t="s">
        <v>74</v>
      </c>
    </row>
    <row r="12" spans="1:3" x14ac:dyDescent="0.25">
      <c r="A12" s="29" t="s">
        <v>59</v>
      </c>
      <c r="B12" s="31">
        <v>800</v>
      </c>
      <c r="C12" s="29" t="s">
        <v>75</v>
      </c>
    </row>
    <row r="13" spans="1:3" x14ac:dyDescent="0.25">
      <c r="A13" s="29" t="s">
        <v>60</v>
      </c>
      <c r="B13" s="31">
        <v>23</v>
      </c>
      <c r="C13" s="29" t="s">
        <v>76</v>
      </c>
    </row>
    <row r="14" spans="1:3" x14ac:dyDescent="0.25">
      <c r="A14" s="29" t="s">
        <v>61</v>
      </c>
      <c r="B14" s="31">
        <v>2.7</v>
      </c>
      <c r="C14" s="29" t="s">
        <v>77</v>
      </c>
    </row>
    <row r="15" spans="1:3" x14ac:dyDescent="0.25">
      <c r="A15" s="29" t="s">
        <v>62</v>
      </c>
      <c r="B15" s="31">
        <v>3.6000000000000001E-5</v>
      </c>
      <c r="C15" s="29" t="s">
        <v>78</v>
      </c>
    </row>
    <row r="16" spans="1:3" x14ac:dyDescent="0.25">
      <c r="A16" s="29" t="s">
        <v>63</v>
      </c>
      <c r="B16" s="31">
        <v>6.0000000000000002E-5</v>
      </c>
      <c r="C16" s="29" t="s">
        <v>78</v>
      </c>
    </row>
    <row r="17" spans="1:3" x14ac:dyDescent="0.25">
      <c r="A17" s="29" t="s">
        <v>64</v>
      </c>
      <c r="B17" s="31">
        <v>8.6000000000000003E-5</v>
      </c>
      <c r="C17" s="29" t="s">
        <v>78</v>
      </c>
    </row>
    <row r="18" spans="1:3" x14ac:dyDescent="0.25">
      <c r="A18" s="29" t="s">
        <v>65</v>
      </c>
      <c r="B18" s="31">
        <v>30</v>
      </c>
      <c r="C18" s="29" t="s">
        <v>79</v>
      </c>
    </row>
    <row r="19" spans="1:3" x14ac:dyDescent="0.25">
      <c r="A19" s="29" t="s">
        <v>66</v>
      </c>
      <c r="B19" s="31">
        <v>4300</v>
      </c>
      <c r="C19" s="29" t="s">
        <v>80</v>
      </c>
    </row>
    <row r="20" spans="1:3" x14ac:dyDescent="0.25">
      <c r="A20" s="29" t="s">
        <v>67</v>
      </c>
      <c r="B20" s="31">
        <v>3300</v>
      </c>
      <c r="C20" s="29" t="s">
        <v>81</v>
      </c>
    </row>
    <row r="21" spans="1:3" x14ac:dyDescent="0.25">
      <c r="A21" s="29" t="s">
        <v>68</v>
      </c>
      <c r="B21" s="31">
        <v>49</v>
      </c>
      <c r="C21" s="29" t="s">
        <v>82</v>
      </c>
    </row>
  </sheetData>
  <sheetProtection password="CF1B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22"/>
  <sheetViews>
    <sheetView workbookViewId="0">
      <selection activeCell="B3" sqref="B3:C3"/>
    </sheetView>
  </sheetViews>
  <sheetFormatPr defaultRowHeight="15" x14ac:dyDescent="0.25"/>
  <cols>
    <col min="1" max="1" width="24" style="1" customWidth="1"/>
    <col min="2" max="2" width="9.140625" style="1"/>
    <col min="3" max="3" width="74.5703125" style="1" customWidth="1"/>
    <col min="4" max="16384" width="9.140625" style="1"/>
  </cols>
  <sheetData>
    <row r="1" spans="1:3" x14ac:dyDescent="0.25">
      <c r="A1" s="28" t="s">
        <v>83</v>
      </c>
    </row>
    <row r="3" spans="1:3" x14ac:dyDescent="0.25">
      <c r="A3" s="29"/>
      <c r="B3" s="30" t="s">
        <v>12</v>
      </c>
      <c r="C3" s="30" t="s">
        <v>27</v>
      </c>
    </row>
    <row r="4" spans="1:3" x14ac:dyDescent="0.25">
      <c r="A4" s="29" t="s">
        <v>84</v>
      </c>
      <c r="B4" s="31">
        <v>400</v>
      </c>
      <c r="C4" s="29"/>
    </row>
    <row r="5" spans="1:3" x14ac:dyDescent="0.25">
      <c r="A5" s="29" t="s">
        <v>85</v>
      </c>
      <c r="B5" s="31">
        <v>330</v>
      </c>
      <c r="C5" s="29"/>
    </row>
    <row r="6" spans="1:3" x14ac:dyDescent="0.25">
      <c r="A6" s="29" t="s">
        <v>86</v>
      </c>
      <c r="B6" s="31">
        <v>360</v>
      </c>
      <c r="C6" s="29"/>
    </row>
    <row r="7" spans="1:3" x14ac:dyDescent="0.25">
      <c r="A7" s="29" t="s">
        <v>87</v>
      </c>
      <c r="B7" s="31">
        <v>630</v>
      </c>
      <c r="C7" s="29"/>
    </row>
    <row r="8" spans="1:3" x14ac:dyDescent="0.25">
      <c r="A8" s="29" t="s">
        <v>88</v>
      </c>
      <c r="B8" s="31">
        <v>510</v>
      </c>
      <c r="C8" s="29"/>
    </row>
    <row r="9" spans="1:3" x14ac:dyDescent="0.25">
      <c r="A9" s="29" t="s">
        <v>89</v>
      </c>
      <c r="B9" s="31">
        <v>380</v>
      </c>
      <c r="C9" s="29"/>
    </row>
    <row r="10" spans="1:3" x14ac:dyDescent="0.25">
      <c r="A10" s="29" t="s">
        <v>90</v>
      </c>
      <c r="B10" s="31">
        <v>390</v>
      </c>
      <c r="C10" s="29" t="s">
        <v>103</v>
      </c>
    </row>
    <row r="11" spans="1:3" x14ac:dyDescent="0.25">
      <c r="A11" s="29" t="s">
        <v>91</v>
      </c>
      <c r="B11" s="31">
        <v>330</v>
      </c>
      <c r="C11" s="29"/>
    </row>
    <row r="12" spans="1:3" x14ac:dyDescent="0.25">
      <c r="A12" s="29" t="s">
        <v>92</v>
      </c>
      <c r="B12" s="31">
        <v>370</v>
      </c>
      <c r="C12" s="29" t="s">
        <v>104</v>
      </c>
    </row>
    <row r="13" spans="1:3" x14ac:dyDescent="0.25">
      <c r="A13" s="29" t="s">
        <v>93</v>
      </c>
      <c r="B13" s="31">
        <v>360</v>
      </c>
      <c r="C13" s="29" t="s">
        <v>105</v>
      </c>
    </row>
    <row r="14" spans="1:3" x14ac:dyDescent="0.25">
      <c r="A14" s="29" t="s">
        <v>94</v>
      </c>
      <c r="B14" s="31">
        <v>360</v>
      </c>
      <c r="C14" s="29" t="s">
        <v>106</v>
      </c>
    </row>
    <row r="15" spans="1:3" x14ac:dyDescent="0.25">
      <c r="A15" s="29" t="s">
        <v>95</v>
      </c>
      <c r="B15" s="31">
        <v>490</v>
      </c>
      <c r="C15" s="29"/>
    </row>
    <row r="16" spans="1:3" x14ac:dyDescent="0.25">
      <c r="A16" s="29" t="s">
        <v>96</v>
      </c>
      <c r="B16" s="31">
        <v>480</v>
      </c>
      <c r="C16" s="29" t="s">
        <v>107</v>
      </c>
    </row>
    <row r="17" spans="1:3" x14ac:dyDescent="0.25">
      <c r="A17" s="29" t="s">
        <v>97</v>
      </c>
      <c r="B17" s="31">
        <v>420</v>
      </c>
      <c r="C17" s="29" t="s">
        <v>108</v>
      </c>
    </row>
    <row r="18" spans="1:3" x14ac:dyDescent="0.25">
      <c r="A18" s="29" t="s">
        <v>98</v>
      </c>
      <c r="B18" s="31">
        <v>480</v>
      </c>
      <c r="C18" s="29"/>
    </row>
    <row r="19" spans="1:3" x14ac:dyDescent="0.25">
      <c r="A19" s="29" t="s">
        <v>99</v>
      </c>
      <c r="B19" s="31">
        <v>280</v>
      </c>
      <c r="C19" s="29" t="s">
        <v>109</v>
      </c>
    </row>
    <row r="20" spans="1:3" x14ac:dyDescent="0.25">
      <c r="A20" s="29" t="s">
        <v>100</v>
      </c>
      <c r="B20" s="31">
        <v>270</v>
      </c>
      <c r="C20" s="29" t="s">
        <v>110</v>
      </c>
    </row>
    <row r="21" spans="1:3" x14ac:dyDescent="0.25">
      <c r="A21" s="29" t="s">
        <v>101</v>
      </c>
      <c r="B21" s="31">
        <v>240</v>
      </c>
      <c r="C21" s="29" t="s">
        <v>111</v>
      </c>
    </row>
    <row r="22" spans="1:3" x14ac:dyDescent="0.25">
      <c r="A22" s="29" t="s">
        <v>102</v>
      </c>
      <c r="B22" s="31">
        <v>440</v>
      </c>
      <c r="C22" s="29" t="s">
        <v>112</v>
      </c>
    </row>
  </sheetData>
  <sheetProtection password="CF1B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2"/>
  <sheetViews>
    <sheetView workbookViewId="0">
      <selection activeCell="B3" sqref="B3:C3"/>
    </sheetView>
  </sheetViews>
  <sheetFormatPr defaultRowHeight="15" x14ac:dyDescent="0.25"/>
  <cols>
    <col min="1" max="1" width="23" style="1" customWidth="1"/>
    <col min="2" max="2" width="9.140625" style="1"/>
    <col min="3" max="3" width="63.28515625" style="1" customWidth="1"/>
    <col min="4" max="16384" width="9.140625" style="1"/>
  </cols>
  <sheetData>
    <row r="1" spans="1:3" x14ac:dyDescent="0.25">
      <c r="A1" s="28" t="s">
        <v>113</v>
      </c>
    </row>
    <row r="3" spans="1:3" x14ac:dyDescent="0.25">
      <c r="A3" s="29"/>
      <c r="B3" s="30" t="s">
        <v>12</v>
      </c>
      <c r="C3" s="30" t="s">
        <v>27</v>
      </c>
    </row>
    <row r="4" spans="1:3" x14ac:dyDescent="0.25">
      <c r="A4" s="29" t="s">
        <v>114</v>
      </c>
      <c r="B4" s="31">
        <v>2.1</v>
      </c>
      <c r="C4" s="29" t="s">
        <v>123</v>
      </c>
    </row>
    <row r="5" spans="1:3" x14ac:dyDescent="0.25">
      <c r="A5" s="29" t="s">
        <v>115</v>
      </c>
      <c r="B5" s="31">
        <v>3.7</v>
      </c>
      <c r="C5" s="29" t="s">
        <v>124</v>
      </c>
    </row>
    <row r="6" spans="1:3" x14ac:dyDescent="0.25">
      <c r="A6" s="29" t="s">
        <v>116</v>
      </c>
      <c r="B6" s="31">
        <v>21</v>
      </c>
      <c r="C6" s="29" t="s">
        <v>125</v>
      </c>
    </row>
    <row r="7" spans="1:3" x14ac:dyDescent="0.25">
      <c r="A7" s="29" t="s">
        <v>117</v>
      </c>
      <c r="B7" s="31">
        <v>44</v>
      </c>
      <c r="C7" s="29" t="s">
        <v>126</v>
      </c>
    </row>
    <row r="8" spans="1:3" x14ac:dyDescent="0.25">
      <c r="A8" s="29" t="s">
        <v>118</v>
      </c>
      <c r="B8" s="31">
        <v>6.4</v>
      </c>
      <c r="C8" s="29" t="s">
        <v>127</v>
      </c>
    </row>
    <row r="9" spans="1:3" x14ac:dyDescent="0.25">
      <c r="A9" s="29" t="s">
        <v>119</v>
      </c>
      <c r="B9" s="31">
        <v>6.4</v>
      </c>
      <c r="C9" s="29" t="s">
        <v>74</v>
      </c>
    </row>
    <row r="10" spans="1:3" x14ac:dyDescent="0.25">
      <c r="A10" s="29" t="s">
        <v>120</v>
      </c>
      <c r="B10" s="31">
        <v>12</v>
      </c>
      <c r="C10" s="29" t="s">
        <v>128</v>
      </c>
    </row>
    <row r="11" spans="1:3" x14ac:dyDescent="0.25">
      <c r="A11" s="29" t="s">
        <v>121</v>
      </c>
      <c r="B11" s="31">
        <v>9.8000000000000004E-2</v>
      </c>
      <c r="C11" s="29" t="s">
        <v>129</v>
      </c>
    </row>
    <row r="12" spans="1:3" x14ac:dyDescent="0.25">
      <c r="A12" s="29" t="s">
        <v>122</v>
      </c>
      <c r="B12" s="31">
        <v>9.1</v>
      </c>
      <c r="C12" s="29" t="s">
        <v>130</v>
      </c>
    </row>
  </sheetData>
  <sheetProtection password="CF1B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4"/>
  <sheetViews>
    <sheetView workbookViewId="0">
      <selection activeCell="B3" sqref="B3:C3"/>
    </sheetView>
  </sheetViews>
  <sheetFormatPr defaultRowHeight="15" x14ac:dyDescent="0.25"/>
  <cols>
    <col min="1" max="1" width="19.140625" style="1" customWidth="1"/>
    <col min="2" max="2" width="9.140625" style="1"/>
    <col min="3" max="3" width="46.7109375" style="1" customWidth="1"/>
    <col min="4" max="16384" width="9.140625" style="1"/>
  </cols>
  <sheetData>
    <row r="1" spans="1:3" x14ac:dyDescent="0.25">
      <c r="A1" s="28" t="s">
        <v>131</v>
      </c>
    </row>
    <row r="3" spans="1:3" x14ac:dyDescent="0.25">
      <c r="A3" s="29"/>
      <c r="B3" s="30" t="s">
        <v>12</v>
      </c>
      <c r="C3" s="30" t="s">
        <v>27</v>
      </c>
    </row>
    <row r="4" spans="1:3" x14ac:dyDescent="0.25">
      <c r="A4" s="29" t="s">
        <v>132</v>
      </c>
      <c r="B4" s="31">
        <v>360</v>
      </c>
      <c r="C4" s="29" t="s">
        <v>133</v>
      </c>
    </row>
  </sheetData>
  <sheetProtection password="CF1B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8"/>
  <sheetViews>
    <sheetView workbookViewId="0">
      <selection activeCell="B3" sqref="B3:C3"/>
    </sheetView>
  </sheetViews>
  <sheetFormatPr defaultRowHeight="15" x14ac:dyDescent="0.25"/>
  <cols>
    <col min="1" max="1" width="25.5703125" style="1" customWidth="1"/>
    <col min="2" max="2" width="9.140625" style="1"/>
    <col min="3" max="3" width="65.85546875" style="1" customWidth="1"/>
    <col min="4" max="16384" width="9.140625" style="1"/>
  </cols>
  <sheetData>
    <row r="1" spans="1:3" x14ac:dyDescent="0.25">
      <c r="A1" s="28" t="s">
        <v>134</v>
      </c>
    </row>
    <row r="3" spans="1:3" x14ac:dyDescent="0.25">
      <c r="A3" s="29"/>
      <c r="B3" s="30" t="s">
        <v>12</v>
      </c>
      <c r="C3" s="30" t="s">
        <v>27</v>
      </c>
    </row>
    <row r="4" spans="1:3" x14ac:dyDescent="0.25">
      <c r="A4" s="29" t="s">
        <v>135</v>
      </c>
      <c r="B4" s="31">
        <v>69</v>
      </c>
      <c r="C4" s="29" t="s">
        <v>140</v>
      </c>
    </row>
    <row r="5" spans="1:3" x14ac:dyDescent="0.25">
      <c r="A5" s="29" t="s">
        <v>136</v>
      </c>
      <c r="B5" s="31">
        <v>96</v>
      </c>
      <c r="C5" s="29" t="s">
        <v>141</v>
      </c>
    </row>
    <row r="6" spans="1:3" x14ac:dyDescent="0.25">
      <c r="A6" s="29" t="s">
        <v>137</v>
      </c>
      <c r="B6" s="31">
        <v>50</v>
      </c>
      <c r="C6" s="29" t="s">
        <v>142</v>
      </c>
    </row>
    <row r="7" spans="1:3" x14ac:dyDescent="0.25">
      <c r="A7" s="29" t="s">
        <v>138</v>
      </c>
      <c r="B7" s="31">
        <v>51</v>
      </c>
      <c r="C7" s="29" t="s">
        <v>143</v>
      </c>
    </row>
    <row r="8" spans="1:3" x14ac:dyDescent="0.25">
      <c r="A8" s="29" t="s">
        <v>139</v>
      </c>
      <c r="B8" s="31">
        <v>58</v>
      </c>
      <c r="C8" s="29" t="s">
        <v>144</v>
      </c>
    </row>
  </sheetData>
  <sheetProtection password="CF1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Introduction</vt:lpstr>
      <vt:lpstr>Eco-indicator form</vt:lpstr>
      <vt:lpstr>Ferro metals</vt:lpstr>
      <vt:lpstr>Non ferro metals</vt:lpstr>
      <vt:lpstr>Metals processing</vt:lpstr>
      <vt:lpstr>Plastic</vt:lpstr>
      <vt:lpstr>Plastic processing</vt:lpstr>
      <vt:lpstr>Rubbers</vt:lpstr>
      <vt:lpstr>Packaging</vt:lpstr>
      <vt:lpstr>Chemicals</vt:lpstr>
      <vt:lpstr>Building mtls.</vt:lpstr>
      <vt:lpstr>Heat</vt:lpstr>
      <vt:lpstr>Solar</vt:lpstr>
      <vt:lpstr>Electricity</vt:lpstr>
      <vt:lpstr>Transport</vt:lpstr>
      <vt:lpstr>Waste recycling</vt:lpstr>
      <vt:lpstr>Waste treatment</vt:lpstr>
      <vt:lpstr>Introduction!Print_Area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</dc:creator>
  <cp:lastModifiedBy>Christopher Ward</cp:lastModifiedBy>
  <cp:lastPrinted>2010-04-27T11:18:15Z</cp:lastPrinted>
  <dcterms:created xsi:type="dcterms:W3CDTF">2007-06-20T13:23:39Z</dcterms:created>
  <dcterms:modified xsi:type="dcterms:W3CDTF">2015-07-16T16:58:49Z</dcterms:modified>
</cp:coreProperties>
</file>